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AEB" lockStructure="1"/>
  <bookViews>
    <workbookView xWindow="-12" yWindow="156" windowWidth="17520" windowHeight="6996" tabRatio="598" firstSheet="1" activeTab="4"/>
  </bookViews>
  <sheets>
    <sheet name="SEZNAM SKLOPOV" sheetId="7" r:id="rId1"/>
    <sheet name="1.OBJEKTNA IN KUHINJSKA HIG., " sheetId="1" r:id="rId2"/>
    <sheet name="2.PRALNA SREDSTVA" sheetId="6" r:id="rId3"/>
    <sheet name="3. PRIPOMOČKI ZA ČIŠČENJE" sheetId="2" r:id="rId4"/>
    <sheet name="4.PAPIRNA GALANTERIJA" sheetId="11" r:id="rId5"/>
  </sheets>
  <definedNames>
    <definedName name="_xlnm.Print_Area" localSheetId="1">'1.OBJEKTNA IN KUHINJSKA HIG., '!$A$1:$J$41</definedName>
    <definedName name="_xlnm.Print_Area" localSheetId="2">'2.PRALNA SREDSTVA'!$A$1:$J$21</definedName>
    <definedName name="_xlnm.Print_Area" localSheetId="3">'3. PRIPOMOČKI ZA ČIŠČENJE'!$A$1:$J$83</definedName>
    <definedName name="_xlnm.Print_Area" localSheetId="4">'4.PAPIRNA GALANTERIJA'!$A$1:$R$15</definedName>
  </definedNames>
  <calcPr calcId="145621"/>
</workbook>
</file>

<file path=xl/calcChain.xml><?xml version="1.0" encoding="utf-8"?>
<calcChain xmlns="http://schemas.openxmlformats.org/spreadsheetml/2006/main">
  <c r="G3" i="2" l="1"/>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2" i="2"/>
  <c r="G4" i="6"/>
  <c r="G5" i="6"/>
  <c r="G6" i="6"/>
  <c r="G7" i="6"/>
  <c r="G8" i="6"/>
  <c r="G9" i="6"/>
  <c r="G10" i="6"/>
  <c r="G11" i="6"/>
  <c r="G3" i="6"/>
  <c r="P3" i="11" l="1"/>
  <c r="Q3" i="11" s="1"/>
  <c r="P4" i="11"/>
  <c r="Q4" i="11" s="1"/>
  <c r="P5" i="11"/>
  <c r="Q5" i="11" s="1"/>
  <c r="P6" i="11"/>
  <c r="Q6" i="11" s="1"/>
  <c r="R6" i="11" s="1"/>
  <c r="P7" i="11"/>
  <c r="Q7" i="11" s="1"/>
  <c r="P8" i="11"/>
  <c r="Q8" i="11" s="1"/>
  <c r="P9" i="11"/>
  <c r="Q9" i="11" s="1"/>
  <c r="R9" i="11" s="1"/>
  <c r="O3" i="11"/>
  <c r="O4" i="11"/>
  <c r="O5" i="11"/>
  <c r="O6" i="11"/>
  <c r="O7" i="11"/>
  <c r="O8" i="11"/>
  <c r="O9" i="11"/>
  <c r="H3" i="6"/>
  <c r="G2" i="1"/>
  <c r="G3" i="1"/>
  <c r="G4" i="1"/>
  <c r="G5" i="1"/>
  <c r="G6" i="1"/>
  <c r="G7" i="1"/>
  <c r="G8" i="1"/>
  <c r="G9" i="1"/>
  <c r="G10" i="1"/>
  <c r="G11" i="1"/>
  <c r="G12" i="1"/>
  <c r="G13" i="1"/>
  <c r="G14" i="1"/>
  <c r="G15" i="1"/>
  <c r="G16" i="1"/>
  <c r="G17" i="1"/>
  <c r="G18" i="1"/>
  <c r="G19" i="1"/>
  <c r="G20" i="1"/>
  <c r="G21" i="1"/>
  <c r="G22" i="1"/>
  <c r="G23" i="1"/>
  <c r="G24" i="1"/>
  <c r="G25" i="1"/>
  <c r="G26" i="1"/>
  <c r="G27" i="1"/>
  <c r="G28" i="1"/>
  <c r="O2" i="11"/>
  <c r="R5" i="11" l="1"/>
  <c r="R8" i="11"/>
  <c r="R4" i="11"/>
  <c r="R7" i="11"/>
  <c r="R3" i="11"/>
  <c r="H3" i="2"/>
  <c r="I3" i="2" s="1"/>
  <c r="H4" i="2"/>
  <c r="I4" i="2" s="1"/>
  <c r="H5" i="2"/>
  <c r="I5" i="2" s="1"/>
  <c r="H6" i="2"/>
  <c r="I6" i="2" s="1"/>
  <c r="H7" i="2"/>
  <c r="H8" i="2"/>
  <c r="H9" i="2"/>
  <c r="H10" i="2"/>
  <c r="I10" i="2" s="1"/>
  <c r="H11" i="2"/>
  <c r="I11" i="2" s="1"/>
  <c r="H12" i="2"/>
  <c r="H13" i="2"/>
  <c r="H14" i="2"/>
  <c r="I14" i="2" s="1"/>
  <c r="H15" i="2"/>
  <c r="I15" i="2" s="1"/>
  <c r="H16" i="2"/>
  <c r="H17" i="2"/>
  <c r="H18" i="2"/>
  <c r="I18" i="2" s="1"/>
  <c r="H19" i="2"/>
  <c r="I19" i="2" s="1"/>
  <c r="H20" i="2"/>
  <c r="H21" i="2"/>
  <c r="H22" i="2"/>
  <c r="I22" i="2" s="1"/>
  <c r="H23" i="2"/>
  <c r="H24" i="2"/>
  <c r="H25" i="2"/>
  <c r="H26" i="2"/>
  <c r="I26" i="2" s="1"/>
  <c r="H27" i="2"/>
  <c r="I27" i="2" s="1"/>
  <c r="H28" i="2"/>
  <c r="H29" i="2"/>
  <c r="I29" i="2" s="1"/>
  <c r="H30" i="2"/>
  <c r="I30" i="2" s="1"/>
  <c r="H31" i="2"/>
  <c r="H32" i="2"/>
  <c r="I32" i="2" s="1"/>
  <c r="H33" i="2"/>
  <c r="I33" i="2" s="1"/>
  <c r="H34" i="2"/>
  <c r="I34" i="2" s="1"/>
  <c r="H35" i="2"/>
  <c r="I35" i="2" s="1"/>
  <c r="H36" i="2"/>
  <c r="I36" i="2" s="1"/>
  <c r="H37" i="2"/>
  <c r="I37" i="2" s="1"/>
  <c r="H38" i="2"/>
  <c r="I38" i="2" s="1"/>
  <c r="H39" i="2"/>
  <c r="H40" i="2"/>
  <c r="H41" i="2"/>
  <c r="H42" i="2"/>
  <c r="I42" i="2" s="1"/>
  <c r="H43" i="2"/>
  <c r="I43" i="2" s="1"/>
  <c r="H44" i="2"/>
  <c r="I44" i="2" s="1"/>
  <c r="H45" i="2"/>
  <c r="H46" i="2"/>
  <c r="I46" i="2" s="1"/>
  <c r="H47" i="2"/>
  <c r="I47" i="2" s="1"/>
  <c r="H48" i="2"/>
  <c r="H49" i="2"/>
  <c r="H50" i="2"/>
  <c r="I50" i="2" s="1"/>
  <c r="H51" i="2"/>
  <c r="H52" i="2"/>
  <c r="I52" i="2" s="1"/>
  <c r="H53" i="2"/>
  <c r="H54" i="2"/>
  <c r="I54" i="2" s="1"/>
  <c r="H55" i="2"/>
  <c r="I55" i="2" s="1"/>
  <c r="H56" i="2"/>
  <c r="H57" i="2"/>
  <c r="H58" i="2"/>
  <c r="I58" i="2" s="1"/>
  <c r="H59" i="2"/>
  <c r="I59" i="2" s="1"/>
  <c r="H60" i="2"/>
  <c r="I60" i="2" s="1"/>
  <c r="H61" i="2"/>
  <c r="H62" i="2"/>
  <c r="I62" i="2" s="1"/>
  <c r="H63" i="2"/>
  <c r="H64" i="2"/>
  <c r="H65" i="2"/>
  <c r="H66" i="2"/>
  <c r="I66" i="2" s="1"/>
  <c r="H67" i="2"/>
  <c r="I67" i="2" s="1"/>
  <c r="H68" i="2"/>
  <c r="I68" i="2" s="1"/>
  <c r="H69" i="2"/>
  <c r="I69" i="2" s="1"/>
  <c r="H70" i="2"/>
  <c r="I70" i="2" s="1"/>
  <c r="H71" i="2"/>
  <c r="H72" i="2"/>
  <c r="H73" i="2"/>
  <c r="H74" i="2"/>
  <c r="I74" i="2" s="1"/>
  <c r="H75" i="2"/>
  <c r="I75" i="2" s="1"/>
  <c r="H76" i="2"/>
  <c r="I76" i="2" s="1"/>
  <c r="H77" i="2"/>
  <c r="H4" i="6"/>
  <c r="I4" i="6" s="1"/>
  <c r="H5" i="6"/>
  <c r="I5" i="6" s="1"/>
  <c r="J5" i="6" s="1"/>
  <c r="H6" i="6"/>
  <c r="I6" i="6" s="1"/>
  <c r="J6" i="6" s="1"/>
  <c r="H7" i="6"/>
  <c r="H8" i="6"/>
  <c r="I8" i="6" s="1"/>
  <c r="H9" i="6"/>
  <c r="I9" i="6" s="1"/>
  <c r="J9" i="6" s="1"/>
  <c r="H10" i="6"/>
  <c r="I10" i="6" s="1"/>
  <c r="J10" i="6" s="1"/>
  <c r="H11" i="6"/>
  <c r="I11" i="6" s="1"/>
  <c r="J11" i="6" s="1"/>
  <c r="I3" i="6"/>
  <c r="H3" i="1"/>
  <c r="I3" i="1" s="1"/>
  <c r="H4" i="1"/>
  <c r="I4" i="1" s="1"/>
  <c r="J4" i="1" s="1"/>
  <c r="H5" i="1"/>
  <c r="I5" i="1" s="1"/>
  <c r="J5" i="1" s="1"/>
  <c r="H6" i="1"/>
  <c r="I6" i="1" s="1"/>
  <c r="J6" i="1" s="1"/>
  <c r="H7" i="1"/>
  <c r="H8" i="1"/>
  <c r="H9" i="1"/>
  <c r="H10" i="1"/>
  <c r="I10" i="1" s="1"/>
  <c r="H11" i="1"/>
  <c r="H12" i="1"/>
  <c r="I12" i="1" s="1"/>
  <c r="H13" i="1"/>
  <c r="I13" i="1" s="1"/>
  <c r="H14" i="1"/>
  <c r="I14" i="1" s="1"/>
  <c r="H15" i="1"/>
  <c r="H16" i="1"/>
  <c r="H17" i="1"/>
  <c r="I17" i="1" s="1"/>
  <c r="H18" i="1"/>
  <c r="I18" i="1" s="1"/>
  <c r="H19" i="1"/>
  <c r="I19" i="1" s="1"/>
  <c r="H20" i="1"/>
  <c r="H21" i="1"/>
  <c r="I21" i="1" s="1"/>
  <c r="H22" i="1"/>
  <c r="H23" i="1"/>
  <c r="H24" i="1"/>
  <c r="I24" i="1" s="1"/>
  <c r="H25" i="1"/>
  <c r="H26" i="1"/>
  <c r="H27" i="1"/>
  <c r="H28" i="1"/>
  <c r="H2" i="1"/>
  <c r="I2" i="1" s="1"/>
  <c r="I24" i="2" l="1"/>
  <c r="J24" i="2" s="1"/>
  <c r="I20" i="1"/>
  <c r="J20" i="1" s="1"/>
  <c r="I8" i="1"/>
  <c r="J8" i="1" s="1"/>
  <c r="I16" i="1"/>
  <c r="J16" i="1" s="1"/>
  <c r="I7" i="1"/>
  <c r="I23" i="1"/>
  <c r="J23" i="1" s="1"/>
  <c r="I11" i="1"/>
  <c r="J11" i="1" s="1"/>
  <c r="I22" i="1"/>
  <c r="J22" i="1" s="1"/>
  <c r="I9" i="1"/>
  <c r="J9" i="1" s="1"/>
  <c r="I28" i="1"/>
  <c r="J28" i="1" s="1"/>
  <c r="J76" i="2"/>
  <c r="I73" i="2"/>
  <c r="J73" i="2" s="1"/>
  <c r="I72" i="2"/>
  <c r="J72" i="2" s="1"/>
  <c r="J69" i="2"/>
  <c r="J68" i="2"/>
  <c r="I65" i="2"/>
  <c r="J65" i="2" s="1"/>
  <c r="I64" i="2"/>
  <c r="J64" i="2" s="1"/>
  <c r="I61" i="2"/>
  <c r="J61" i="2" s="1"/>
  <c r="J60" i="2"/>
  <c r="I57" i="2"/>
  <c r="J57" i="2" s="1"/>
  <c r="I56" i="2"/>
  <c r="J56" i="2" s="1"/>
  <c r="I53" i="2"/>
  <c r="J53" i="2" s="1"/>
  <c r="J52" i="2"/>
  <c r="I49" i="2"/>
  <c r="J49" i="2" s="1"/>
  <c r="I48" i="2"/>
  <c r="J48" i="2" s="1"/>
  <c r="J44" i="2"/>
  <c r="I45" i="2"/>
  <c r="J45" i="2" s="1"/>
  <c r="I41" i="2"/>
  <c r="J41" i="2" s="1"/>
  <c r="I40" i="2"/>
  <c r="J40" i="2" s="1"/>
  <c r="J37" i="2"/>
  <c r="J36" i="2"/>
  <c r="J33" i="2"/>
  <c r="I28" i="2"/>
  <c r="J28" i="2" s="1"/>
  <c r="J32" i="2"/>
  <c r="J29" i="2"/>
  <c r="I25" i="2"/>
  <c r="J25" i="2" s="1"/>
  <c r="I21" i="2"/>
  <c r="J21" i="2" s="1"/>
  <c r="I20" i="2"/>
  <c r="J20" i="2" s="1"/>
  <c r="I17" i="2"/>
  <c r="J17" i="2" s="1"/>
  <c r="I16" i="2"/>
  <c r="J16" i="2" s="1"/>
  <c r="I13" i="2"/>
  <c r="J13" i="2" s="1"/>
  <c r="I12" i="2"/>
  <c r="J12" i="2" s="1"/>
  <c r="I9" i="2"/>
  <c r="J9" i="2" s="1"/>
  <c r="I8" i="2"/>
  <c r="J8" i="2" s="1"/>
  <c r="J5" i="2"/>
  <c r="J4" i="2"/>
  <c r="J8" i="6"/>
  <c r="I7" i="6"/>
  <c r="J7" i="6" s="1"/>
  <c r="J4" i="6"/>
  <c r="I27" i="1"/>
  <c r="J27" i="1" s="1"/>
  <c r="I26" i="1"/>
  <c r="J26" i="1" s="1"/>
  <c r="I25" i="1"/>
  <c r="J25" i="1" s="1"/>
  <c r="J24" i="1"/>
  <c r="J21" i="1"/>
  <c r="J19" i="1"/>
  <c r="J18" i="1"/>
  <c r="J17" i="1"/>
  <c r="I15" i="1"/>
  <c r="J15" i="1" s="1"/>
  <c r="J14" i="1"/>
  <c r="J13" i="1"/>
  <c r="J12" i="1"/>
  <c r="J10" i="1"/>
  <c r="J3" i="1"/>
  <c r="J3" i="6"/>
  <c r="I12" i="6"/>
  <c r="D11" i="7" s="1"/>
  <c r="J2" i="1"/>
  <c r="J75" i="2"/>
  <c r="J59" i="2"/>
  <c r="J43" i="2"/>
  <c r="J11" i="2"/>
  <c r="J38" i="2"/>
  <c r="J67" i="2"/>
  <c r="J55" i="2"/>
  <c r="J47" i="2"/>
  <c r="J35" i="2"/>
  <c r="J27" i="2"/>
  <c r="J19" i="2"/>
  <c r="J15" i="2"/>
  <c r="J3" i="2"/>
  <c r="J70" i="2"/>
  <c r="J62" i="2"/>
  <c r="J54" i="2"/>
  <c r="J46" i="2"/>
  <c r="J34" i="2"/>
  <c r="J26" i="2"/>
  <c r="J18" i="2"/>
  <c r="J14" i="2"/>
  <c r="J6" i="2"/>
  <c r="I71" i="2"/>
  <c r="J71" i="2" s="1"/>
  <c r="I63" i="2"/>
  <c r="J63" i="2" s="1"/>
  <c r="I51" i="2"/>
  <c r="J51" i="2" s="1"/>
  <c r="I39" i="2"/>
  <c r="J39" i="2" s="1"/>
  <c r="I31" i="2"/>
  <c r="J31" i="2" s="1"/>
  <c r="I23" i="2"/>
  <c r="J23" i="2" s="1"/>
  <c r="I7" i="2"/>
  <c r="J7" i="2" s="1"/>
  <c r="J74" i="2"/>
  <c r="J66" i="2"/>
  <c r="J58" i="2"/>
  <c r="J50" i="2"/>
  <c r="J42" i="2"/>
  <c r="J30" i="2"/>
  <c r="J22" i="2"/>
  <c r="J10" i="2"/>
  <c r="I77" i="2"/>
  <c r="I29" i="1" l="1"/>
  <c r="D10" i="7" s="1"/>
  <c r="J7" i="1"/>
  <c r="J12" i="6"/>
  <c r="E11" i="7" s="1"/>
  <c r="J77" i="2"/>
  <c r="P2" i="11" l="1"/>
  <c r="P10" i="11" s="1"/>
  <c r="C13" i="7" s="1"/>
  <c r="J29" i="1"/>
  <c r="E10" i="7" s="1"/>
  <c r="H29" i="1"/>
  <c r="C10" i="7" s="1"/>
  <c r="H12" i="6"/>
  <c r="C11" i="7" s="1"/>
  <c r="H2" i="2"/>
  <c r="Q2" i="11" l="1"/>
  <c r="I2" i="2"/>
  <c r="I78" i="2" s="1"/>
  <c r="D12" i="7" s="1"/>
  <c r="H78" i="2"/>
  <c r="C12" i="7" s="1"/>
  <c r="C14" i="7" s="1"/>
  <c r="R2" i="11" l="1"/>
  <c r="R10" i="11" s="1"/>
  <c r="E13" i="7" s="1"/>
  <c r="Q10" i="11"/>
  <c r="D13" i="7" s="1"/>
  <c r="D14" i="7" s="1"/>
  <c r="J2" i="2"/>
  <c r="J78" i="2" s="1"/>
  <c r="E12" i="7" s="1"/>
  <c r="E14" i="7" l="1"/>
</calcChain>
</file>

<file path=xl/sharedStrings.xml><?xml version="1.0" encoding="utf-8"?>
<sst xmlns="http://schemas.openxmlformats.org/spreadsheetml/2006/main" count="452" uniqueCount="327">
  <si>
    <t>L</t>
  </si>
  <si>
    <t>kg</t>
  </si>
  <si>
    <t>kos</t>
  </si>
  <si>
    <t xml:space="preserve">PREDVIDENA LETNA PORABA brez DDV (€)                           </t>
  </si>
  <si>
    <t xml:space="preserve">CENA DELOVNE RAZTOPINE brez DDV (€/1 L)                           </t>
  </si>
  <si>
    <t>par</t>
  </si>
  <si>
    <t>SEZNAM SKLOPOV</t>
  </si>
  <si>
    <t>Navodilo: ponudnik v izbrani sklop (na katerega se prijavlja) v tabeli  vpiše končno vrednost ponudbe</t>
  </si>
  <si>
    <t>SKLOP</t>
  </si>
  <si>
    <t>ARTIKEL</t>
  </si>
  <si>
    <t>VZOREC</t>
  </si>
  <si>
    <t>ENOTA MERE</t>
  </si>
  <si>
    <t>CENA / ENOTO MERE (V € BREZ DDV)</t>
  </si>
  <si>
    <t>CENA / ENOTO MERE (V € Z DDV)</t>
  </si>
  <si>
    <t>Micro krpa (modre barve) za površine iz mikro vlaken (75-80 % poliestra in 25-20 % poliamida), dimenzija 40x40 cm, strojno pranje pri 90°C, min 350 g/m2, za več kot 200 pranj</t>
  </si>
  <si>
    <t>ZAHTEVE NAROČNIKA:</t>
  </si>
  <si>
    <t>BLAGOVNA ZNAMKA PROIZVAJALEC IN PAKIRANJE</t>
  </si>
  <si>
    <t>SKUPNA VREDNOST SKLOPA 1:</t>
  </si>
  <si>
    <t>2.</t>
  </si>
  <si>
    <t>1.</t>
  </si>
  <si>
    <t>3.</t>
  </si>
  <si>
    <t>4.</t>
  </si>
  <si>
    <t>PAPIRNA IN PLASTIČNA GALANTERIJA</t>
  </si>
  <si>
    <t xml:space="preserve">POIMENOVANJE: </t>
  </si>
  <si>
    <t xml:space="preserve">DIMENZIJE / ZAHTEVE: </t>
  </si>
  <si>
    <t xml:space="preserve">MATERIAL, BARVA: </t>
  </si>
  <si>
    <t xml:space="preserve">ŠT. SLOJEV x MINIMALNA GRAMATURA, OBDELAVA:  </t>
  </si>
  <si>
    <t xml:space="preserve">POTRDILO "V skladu z UoZJN": </t>
  </si>
  <si>
    <t xml:space="preserve">POTRDILO "V skladu z ZZUZIS": </t>
  </si>
  <si>
    <t>1 kos</t>
  </si>
  <si>
    <t>SKUPAJ</t>
  </si>
  <si>
    <t>Zahteve naročnika:</t>
  </si>
  <si>
    <t>znesek DDV</t>
  </si>
  <si>
    <t>• Izdelki morajo biti opremljeni z deklaracijami in navodili za uporabo v slovenskem jeziku</t>
  </si>
  <si>
    <t>• Priložena morajo biti jasna navodila za doziranje.</t>
  </si>
  <si>
    <t>• Razpršilci ne smejo vsebovati potisnega plina</t>
  </si>
  <si>
    <t>• Razkužila morajo biti v skladu z Zakonom o biocidnih proizvodih (Uradni list RS, št. 61/06, 77/11) in Direktivo 98/8/ES.</t>
  </si>
  <si>
    <t>• Čistila morajo biti zdravstveno in higiensko neoporečna. Primerna morajo biti za uporabo v vrtcu.</t>
  </si>
  <si>
    <t>• Na zahtevo naročnika mora ponudnik dostaviti poročila in laboratorijske izvide akreditiranih zdravstvenih in laboratorijskih institucij.</t>
  </si>
  <si>
    <t>• Tam, kjer je potrebno ponudnik dostavi brezplačne dozirne pripomočke v ustreznih količinah (dozirni pokrov za plastenko, merilni valj in čaša, lij, iztočna pipa, avtomatska dozirna naprava, plastenka z razpršilko,…)</t>
  </si>
  <si>
    <t>• Čistila morajo biti zdravstveno in higiensko neoporečna. Primerna morajo biti za uporabo v pralnici.</t>
  </si>
  <si>
    <t>• Izdelki morajo biti zdravstveno in higiensko neoporečni in primerni za uporabo v vrtcu.</t>
  </si>
  <si>
    <t>• Za označene izdelke morajo ponudniki priložiti potrdilo, da izdelek ustreza določbam Uredbe o zelenem javnem naročanju</t>
  </si>
  <si>
    <t xml:space="preserve">• Naročnik zahteva, da dobavitelj servisira dozatorje in podajalnike brezplačno. Servis zajema tudi brezplačno popravilo, pokvarjeni podajalniki/dozatorji,  pa se brezplačno nadomestijo z novim. Dvakrat letno serviser opravi brezplačno kontrolo vseh podajalnikov na vseh lokacijah naročnika. V primeru okvare, je odzivni čas servisa krajši od 24 ur. </t>
  </si>
  <si>
    <t>Sredstvo za vzdrževanje in nego površin iz nerjavne pločevine, kvaliteta ECOLAB CHROMOL ali enakovredna zamenjava; pakiranje do 1L</t>
  </si>
  <si>
    <t>Tekoče čistilo za čiščenje in odmaševanje odtočnih jaškov v kuhinjah, učinkovito očisti jaške, mreže in cevi; ne razjeda plastičnih, Cu in Pb cevi; pakiranje do 1 L</t>
  </si>
  <si>
    <t>Belilno, pralno in dezinfekcijsko sredstvo, primerno za čiščenje in dezinfekcijo tal, ploščic, korit, posod za smeti itd., vsebuje do 6 % natrijevega hipoklorita, kvaliteta ŠAMPIONKA VARIKINA ali enakovredna zamenjava; pakiranje 1 L</t>
  </si>
  <si>
    <t>Čistilo za dnevno čiščenje sanitarij, pH 1-3, za čiščenje talnih in stenskih površin, umivalnih mest, WC školjk; čistilo mora biti rdeče barve; pakiranje 0,5 do 1L; kvaliteta ECOLAB INTO CLEAN S ali enakovredna zamenjava; zahtevano potrdilo "v skladu z UoZJN"</t>
  </si>
  <si>
    <t>4.1.</t>
  </si>
  <si>
    <t>SKUPNA VREDNOST SKLOPA 4:</t>
  </si>
  <si>
    <r>
      <t xml:space="preserve">• </t>
    </r>
    <r>
      <rPr>
        <b/>
        <i/>
        <sz val="11"/>
        <rFont val="Times New Roman"/>
        <family val="1"/>
        <charset val="238"/>
      </rPr>
      <t>izbrani dobavitelj mora vzpostaviti sistem kontrole, enkrat letno organizirati usposabljanje za delavce naročnika s področja organizacije dela in postopkov čiščenja (prvo leto takoj ob prvi dostavi blaga), enkrat letno organizirati izobraževanje za delavce za varno in pravilno uporabo čistil ter dozirnih pripomočkov in izdati potrdila za delavce, ki so se udeležili takega izobraževanja (prvo leto takoj ob prvi dostavi), nuditi strokovno pomoč pri reševanju težav, ki so povezane s čistočo in higieno.</t>
    </r>
  </si>
  <si>
    <r>
      <t xml:space="preserve">• </t>
    </r>
    <r>
      <rPr>
        <b/>
        <i/>
        <sz val="11"/>
        <rFont val="Times New Roman"/>
        <family val="1"/>
        <charset val="238"/>
      </rPr>
      <t>Izbrani dobavitelj bo moral izdelati Načrt čiščenja v skladu z naročenimi čistili, HACCP sistemom in naročnikovimi prostori.</t>
    </r>
  </si>
  <si>
    <t>ORIENTACIJSKA KOLIČINA ZA 36 MESECEV</t>
  </si>
  <si>
    <t>100 KOS</t>
  </si>
  <si>
    <t>Sredstvo za čiščenje pečic in konvektomatov, za odstranjevanje zapečenih ostankov maščob, cvrtja in pečenja na vseh alkalno odpornih materialov. Sredstvo mora biti primerno za čiščenje nerjavečega jekla. Pakiranje do 1l s pršilko.</t>
  </si>
  <si>
    <t>1. ČISTILA ZA VZDRŽEVANJE OBJEKTNE IN KUHINJSKE HIGIENE, MILA</t>
  </si>
  <si>
    <t>Tekoče sredstvo za odstranjevanje vodnega kamna iz strojev za pomivanje posode, grelnikov vode, na osnovi fosforne kisline, ph 1-2, pakiranje do 1 l.</t>
  </si>
  <si>
    <t>Sredstvo za čiščenje WC školjk - Wc račka, oblika embalaže mora ustrezati nanos sredstva pod robom straniščne školjke, embaliranje v plastenki do 750 ml. Zahtevano potrdilo "v skladu z UoZJN"</t>
  </si>
  <si>
    <t>Tekoči insekticid, proti vsem vrstam mrčesa, nenevaren za ljudi in toplokrvne živali, biorazgradljiv, plastenka do 700ml, z razpršilko. Sredstvo mora biti vpisano v register biocidnih proizvodov.                                                 (Biokill ali enakovredna zamenjava)</t>
  </si>
  <si>
    <t>Sredstvo za čiščenje steklokeramične plošče štedilnika, 250 ml (v kvaliteti Mr. Muscolo)</t>
  </si>
  <si>
    <t>Osvežilec zraka v spreju, različni vonji, do 300 ml</t>
  </si>
  <si>
    <t>osvežilec zraka v gelu, samostoječi, do 250 g</t>
  </si>
  <si>
    <t>Zaščitna krema za roke, primerna za osebe, ki si pogosto umivajo in razkužujejo roke, dermatološko testirana, pakirana do 300 ml v tubi</t>
  </si>
  <si>
    <t>Negovalna krema za roke, primerna za osebe, ki si pogosto umivajo in razkužujejo roke, dermatološko testirana, pakirana do 300 ml v tubi</t>
  </si>
  <si>
    <t>475 ml - 1 kom</t>
  </si>
  <si>
    <t>Dezinfekcijski robčki primerni za hitro razkuževanje manjših kosov inventarja in manjših površin, na bazi alkohola, pakirano v nepropustni foliji do 100 kos v zavitku, s plastičnim zapiralom proti izsušitvi .Sredstvo mora biti vpisano v register biocidnih proizvodov. Enota mere: 100 kos</t>
  </si>
  <si>
    <r>
      <rPr>
        <sz val="10"/>
        <color theme="1"/>
        <rFont val="Times New Roman"/>
        <family val="1"/>
        <charset val="238"/>
      </rPr>
      <t>Večnamensko sredstvo za popolno čistočo vseh vodoodpornih površin, kvaliteta ECOLAB RENOLIT CLEAN S ali enakovredna zamenjava; pakiranje 5 - 10 L; zahtevano potrdilo "v skladu z UoZJN"</t>
    </r>
    <r>
      <rPr>
        <strike/>
        <sz val="10"/>
        <color theme="1"/>
        <rFont val="Times New Roman"/>
        <family val="1"/>
        <charset val="238"/>
      </rPr>
      <t xml:space="preserve">        </t>
    </r>
  </si>
  <si>
    <t>Zimska sol za posipanje, pakirano po 25 kg</t>
  </si>
  <si>
    <t>Praškasto pralno sredstvo za barvasto perilo, vrhunske kvalitete, primeren za pranje pri 30,40 in 60C. Biti mora dobro topen že pri 30C, ne sme vsebovati optičnih belil in belilnih komponent. Primeren mora biti za vse vrste tkanin, tudi volno in svilo. Sposoben mora biti odstranjevanja trdovrtane umazanije, tudi beljakovinskih madežev. Pakirano do 10 kg. Zahtevano potrdilo v skladu z UoZJN.</t>
  </si>
  <si>
    <t>Destilirana voda, pakirana od 1 do5 l v plastenki.</t>
  </si>
  <si>
    <t>Univerzalna pralna krpa na 95 stopinj (cca 5-10x ali več) mere:40cmx40cm, različnih barv (modre, rdeče, rumene). Material 80% viskoza, 20% polipropilen, teža 140 g/m2, vpojnost: 8-krat teže krpe, v zavitku do 10 kosov.</t>
  </si>
  <si>
    <t>PVC smetišnica z gumo ob robu z malim omelom, pakirano po 1 kpl (omelo + smetišnica).</t>
  </si>
  <si>
    <t>kpl</t>
  </si>
  <si>
    <t>PVC smetišnica z gumo ob robu, 1 kos</t>
  </si>
  <si>
    <t>Omelo iz naravne žime za pometanje lesenih lakiranih površin, PVC oblog in linoleja 40 cm, z ročajem, 1 kos</t>
  </si>
  <si>
    <t>Metlica za čiščenje WC školjke 1 kom</t>
  </si>
  <si>
    <t>Guma, vakuumska na lesenem držalu za odmašitev odtokov</t>
  </si>
  <si>
    <t>Nosilec smart MOP, 40 x 13 cm, 1 kos</t>
  </si>
  <si>
    <t>Krpa za  nosilec smart mop 40 x 13 cm, pritrditev na ježka, 1 kos</t>
  </si>
  <si>
    <t>Spužva za smart mop 40 x 13 cm, pritrditev na ježka</t>
  </si>
  <si>
    <t>zav</t>
  </si>
  <si>
    <r>
      <t>Črne vrečke za smeti 70 x 100cm, 120 l, PELD, 38-42</t>
    </r>
    <r>
      <rPr>
        <sz val="11"/>
        <color indexed="8"/>
        <rFont val="Calibri"/>
        <family val="2"/>
        <charset val="238"/>
      </rPr>
      <t>µ</t>
    </r>
    <r>
      <rPr>
        <sz val="11"/>
        <color indexed="8"/>
        <rFont val="Times New Roman"/>
        <family val="1"/>
        <charset val="238"/>
      </rPr>
      <t xml:space="preserve"> na roli od 20 do 50 vrečk.</t>
    </r>
  </si>
  <si>
    <r>
      <t>Črne vrečke za smeti 80 x 120 cm , 160 l, PELD, 38-42</t>
    </r>
    <r>
      <rPr>
        <sz val="11"/>
        <color indexed="8"/>
        <rFont val="Calibri"/>
        <family val="2"/>
        <charset val="238"/>
      </rPr>
      <t>µ</t>
    </r>
    <r>
      <rPr>
        <sz val="11"/>
        <color indexed="8"/>
        <rFont val="Times New Roman"/>
        <family val="1"/>
        <charset val="238"/>
      </rPr>
      <t xml:space="preserve"> , na roli 20 do 50 vrečk</t>
    </r>
  </si>
  <si>
    <r>
      <t>Črne vrečke za smeti 60x70 cm, 60L, PELD, 38-42</t>
    </r>
    <r>
      <rPr>
        <sz val="11"/>
        <color indexed="8"/>
        <rFont val="Calibri"/>
        <family val="2"/>
        <charset val="238"/>
      </rPr>
      <t>µ</t>
    </r>
    <r>
      <rPr>
        <sz val="11"/>
        <color indexed="8"/>
        <rFont val="Times New Roman"/>
        <family val="1"/>
        <charset val="238"/>
      </rPr>
      <t xml:space="preserve"> , na roli 20 - 50 vrečk</t>
    </r>
  </si>
  <si>
    <r>
      <t>Črne vrečke za smeti PELD, 50x60 cm, 38-42</t>
    </r>
    <r>
      <rPr>
        <sz val="11"/>
        <color indexed="8"/>
        <rFont val="Calibri"/>
        <family val="2"/>
        <charset val="238"/>
      </rPr>
      <t xml:space="preserve">µ, </t>
    </r>
    <r>
      <rPr>
        <sz val="11"/>
        <color indexed="8"/>
        <rFont val="Times New Roman"/>
        <family val="1"/>
        <charset val="238"/>
      </rPr>
      <t>30 l, na roli 20 - 50 vrečk</t>
    </r>
  </si>
  <si>
    <r>
      <t>Črne vreče za smeti, volumen 10 l iz PELD, 25</t>
    </r>
    <r>
      <rPr>
        <sz val="11"/>
        <color indexed="8"/>
        <rFont val="Calibri"/>
        <family val="2"/>
        <charset val="238"/>
      </rPr>
      <t>µ</t>
    </r>
    <r>
      <rPr>
        <sz val="11"/>
        <color indexed="8"/>
        <rFont val="Times New Roman"/>
        <family val="1"/>
        <charset val="238"/>
      </rPr>
      <t>, na roli 20 do 50 vrečk</t>
    </r>
  </si>
  <si>
    <t xml:space="preserve">Sanitarne vrečke za vložke, zavitek od 20 do 50 vrečk </t>
  </si>
  <si>
    <t>zavitek = 20 vrečk</t>
  </si>
  <si>
    <t>rola = 200 vrečk</t>
  </si>
  <si>
    <t>rola = 250 vrečk</t>
  </si>
  <si>
    <t>karton</t>
  </si>
  <si>
    <t>zav=100 kos</t>
  </si>
  <si>
    <t>zav = 25 kom</t>
  </si>
  <si>
    <t>zav = 10 kom</t>
  </si>
  <si>
    <t>zav= 50 kom</t>
  </si>
  <si>
    <t>zav = 100 kos</t>
  </si>
  <si>
    <t xml:space="preserve">PVC predpasnik, neprepusten za vodo. Material: PVC nanos na poliestrski osnovi Predpasnik na obeh straneh prevlečen s PVC-jem. Debelina 0,35 mm.Pakiranje do 50 kom v zavitku.
</t>
  </si>
  <si>
    <t>Zaščita za obuvala, za enkratno uporabo, pakirano do 100 kom v zavitku</t>
  </si>
  <si>
    <t>Zaščitna halja za v kuhinjo, za enkratno uporabo 50/1, zapenjanje spredaj</t>
  </si>
  <si>
    <t>Zaščitna maska, medicinska, z elastiko, pakirane od 10 do 50 kom</t>
  </si>
  <si>
    <t>Plastenka s razpršilko 750 ml do 1000 ml</t>
  </si>
  <si>
    <t>Zaščitne bombažne rokavice, bele barve, velikosti S, M, L, XL pralne na 95stopinj</t>
  </si>
  <si>
    <t>Gobasta krpa, 18 x 20 cm, različnih barv, v kvaliteti Vileda, pakirano do 5 kosov.</t>
  </si>
  <si>
    <t>kom</t>
  </si>
  <si>
    <t>Gobice z zelenim filcem za ročno pomivanje posode in odstranjevanje ostankov hrane na posodi  mere 9,2 x 4,5 x 7,7 cm ( dol x viš x šir). Gobica in abrazivni del morata biti iz kvalitnega materiala in se pri uporabi med seboj ne smeta ločiti, v kvaliteti Glitzi.</t>
  </si>
  <si>
    <t>Jeklene gobice za pomivanje posode, kovinske spiralne mrežice za odstranjevanje zapečenih ostankov hrane na posodi 60 g, v kvaliteti Spontex, pakirano do 3 kose v zavitku.</t>
  </si>
  <si>
    <t>Plastična garnitura za čiščenje WC-ja - 1 komplet (metlica + stojalo za metlico), bele barve</t>
  </si>
  <si>
    <t>Sirkova metla za pometanje površin na igrišču in asfaltnih površin, 5x vezana, prešita, trpežna, sirk ne sme izpadati 1 kos</t>
  </si>
  <si>
    <t>impregnirana krpa - maslim krpa, za enkratno uporabo za vlažno brisanje vseh gladkih površin, bele barve. Mere: 22x60cm, zavitek 1/50</t>
  </si>
  <si>
    <t>rola = 50/1</t>
  </si>
  <si>
    <t>Zaščitna pokrivala za enkratno uporabo za kuharice - pakirano do 100 kom v zavitku</t>
  </si>
  <si>
    <t>zavitek = 210 brisačk</t>
  </si>
  <si>
    <t>zavitek =225 lističev</t>
  </si>
  <si>
    <t xml:space="preserve">zavitek </t>
  </si>
  <si>
    <t>zavitek =100 kosov</t>
  </si>
  <si>
    <t>zavitek = 100 kosov</t>
  </si>
  <si>
    <t>zavitek= 100 brisačk</t>
  </si>
  <si>
    <t>zavitek =100 lističev</t>
  </si>
  <si>
    <t>Tekoči odstranjevalec madežev –odstranjuje madeže in hkrati ponovno osveži belino belega perila. Ne vsebuje klora, temveč belila na osnovi kisika, ne škoduje barvam in tkanini. Odstranjuje vse vrste madežev. Učinkovit pri vseh temperaturah. Pakirano v plastenki do 2 l</t>
  </si>
  <si>
    <t>Tekoči odstranjevalec madežev za barvno perilo. Ne škoduje barvam in tkanini. Odstranjuje vse vrste madežev. Učinkovit pri vseh temperaturah. Pakirano v plastenki do 2 l</t>
  </si>
  <si>
    <t>Odstranjevalec trdovratnih madežev v spreju. direkten nanos na madež, uporablja se kot koncentrat. Pakirano od 500 ml do 2 l.</t>
  </si>
  <si>
    <t>4.2.</t>
  </si>
  <si>
    <t>4.3.</t>
  </si>
  <si>
    <t>4.4.</t>
  </si>
  <si>
    <t>4.5.</t>
  </si>
  <si>
    <t>4.6.</t>
  </si>
  <si>
    <t>4.7.</t>
  </si>
  <si>
    <t>4. PAPIRNA GALANTERIJA</t>
  </si>
  <si>
    <t>ORIENTAC. KOLIČINA ZA 36 MESECEV</t>
  </si>
  <si>
    <t>3. PRIPOMOČKI ZA ČIŠČENJE</t>
  </si>
  <si>
    <t>3.1.</t>
  </si>
  <si>
    <t>3.2.</t>
  </si>
  <si>
    <t>3.3.</t>
  </si>
  <si>
    <t>3.4.</t>
  </si>
  <si>
    <t>3.5.</t>
  </si>
  <si>
    <t>3.6.</t>
  </si>
  <si>
    <t>3.7.</t>
  </si>
  <si>
    <t>3.8.</t>
  </si>
  <si>
    <t>3.9.</t>
  </si>
  <si>
    <t>3.10.</t>
  </si>
  <si>
    <t>3.11.</t>
  </si>
  <si>
    <t>3.12.</t>
  </si>
  <si>
    <t>3.13.</t>
  </si>
  <si>
    <t>3.14.</t>
  </si>
  <si>
    <t>3.15.</t>
  </si>
  <si>
    <t>3.16.</t>
  </si>
  <si>
    <t>3.17.</t>
  </si>
  <si>
    <t>3.18.</t>
  </si>
  <si>
    <t>3.19.</t>
  </si>
  <si>
    <t>3.20.</t>
  </si>
  <si>
    <t>3.21.</t>
  </si>
  <si>
    <t>3.22.</t>
  </si>
  <si>
    <t>3.33.</t>
  </si>
  <si>
    <t>3.24.</t>
  </si>
  <si>
    <t>3.25.</t>
  </si>
  <si>
    <t>3.26.</t>
  </si>
  <si>
    <t>3.27.</t>
  </si>
  <si>
    <t>3.28.</t>
  </si>
  <si>
    <t>3.29.</t>
  </si>
  <si>
    <t>3.30.</t>
  </si>
  <si>
    <t>3.31.</t>
  </si>
  <si>
    <t>3.32.</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</si>
  <si>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</si>
  <si>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</si>
  <si>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</si>
  <si>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</si>
  <si>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</si>
  <si>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</si>
  <si>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</si>
  <si>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</si>
  <si>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</si>
  <si>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</si>
  <si>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</si>
  <si>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</si>
  <si>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</si>
  <si>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</si>
  <si>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</si>
  <si>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</si>
  <si>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</si>
  <si>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</si>
  <si>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</si>
  <si>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</si>
  <si>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</si>
  <si>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</si>
  <si>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</si>
  <si>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</si>
  <si>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</si>
  <si>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</si>
  <si>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</si>
  <si>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</si>
  <si>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3.64.</t>
  </si>
  <si>
    <t>3.65.</t>
  </si>
  <si>
    <t>3.66.</t>
  </si>
  <si>
    <t>3.67.</t>
  </si>
  <si>
    <t>3.68.</t>
  </si>
  <si>
    <t>3.69.</t>
  </si>
  <si>
    <t>3.70.</t>
  </si>
  <si>
    <t>3.23.</t>
  </si>
  <si>
    <t>3.62.</t>
  </si>
  <si>
    <t>3.63.</t>
  </si>
  <si>
    <t>SKUPNA CENA (v € BREZ DDV ZA 36 MESECEV)</t>
  </si>
  <si>
    <t>2. PRALNA SREDSTVA</t>
  </si>
  <si>
    <t>2.1.</t>
  </si>
  <si>
    <t>2.2.</t>
  </si>
  <si>
    <t>2.3.</t>
  </si>
  <si>
    <t>2.4.</t>
  </si>
  <si>
    <t>2.5.</t>
  </si>
  <si>
    <t>2.6.</t>
  </si>
  <si>
    <t>2.7.</t>
  </si>
  <si>
    <t>2.8.</t>
  </si>
  <si>
    <t>2.9.</t>
  </si>
  <si>
    <t>3.71.</t>
  </si>
  <si>
    <t>Potiskalec vode z gumo in krtačo 55 cm in alu ročajem 140 cm</t>
  </si>
  <si>
    <t>Ščetka za čiščenje steklenic, ročaj bele barve, Dolžina ščetke je 500 mm, dolžina ščetin 150 mm.</t>
  </si>
  <si>
    <t>3.72.</t>
  </si>
  <si>
    <t>SKUPNA VREDNOST SKLOPA 3:</t>
  </si>
  <si>
    <t>Nosilec smart MOP z držalom 140 cm, 40 x 13 cm, 1 kos</t>
  </si>
  <si>
    <t>Vedro, 15 l, z ročajem, iz močnejše plastike</t>
  </si>
  <si>
    <t>Koš za smeti na nožno odpiranje 12 l, okrogel iz nerjaveče površine</t>
  </si>
  <si>
    <t>Koš za smeti na nožno odpiranje 20l, okrogel iz nerjaveče pločevine</t>
  </si>
  <si>
    <t>1.2.</t>
  </si>
  <si>
    <t>1.1.</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</si>
  <si>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</si>
  <si>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</si>
  <si>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</si>
  <si>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</si>
  <si>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</si>
  <si>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</si>
  <si>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</si>
  <si>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</si>
  <si>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</si>
  <si>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</si>
  <si>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</si>
  <si>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</si>
  <si>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</si>
  <si>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</si>
  <si>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</si>
  <si>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</si>
  <si>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</si>
  <si>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</si>
  <si>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</si>
  <si>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</si>
  <si>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</si>
  <si>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</si>
  <si>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</si>
  <si>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</si>
  <si>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</si>
  <si>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 xml:space="preserve"> Večnamensko sredstvo za popolno čistočo vseh vodoodpornih površin, kvaliteta ECOLAB RENOLIT CLEAN S ali enakovredna zamenjava; pakiranje 1 L; zahtevano potrdilo "v skladu z UoZJN".</t>
  </si>
  <si>
    <t>Tekoči losijon za umivanje in higiensko dezinfekcijo rok kuhinjskega osebja, dermatološko testiran, prostostoječ s pumpico, pakiran do 500 ml. sredstvo mora biti vpisano v register biocidnih proizvodov.</t>
  </si>
  <si>
    <t>SKUPNA CENA (v € Z DDV ZA 36 MESECEV)</t>
  </si>
  <si>
    <t>Mehčalec za mehčanje perila. Pakiran v plastenki do 2 l.</t>
  </si>
  <si>
    <t>SKUPNA VREDNOST SKLOPA 2:</t>
  </si>
  <si>
    <t>ORIENTAC.  KOLIČINA ZA 36 MESECEV</t>
  </si>
  <si>
    <t>Čistilo za čiščenje steklenih površin, TV zaslonov, pakiranje 0,5 do 1L plastenka z razpršilko, čistilo naj bo pripravljeno za uporabo. Zahtevano potrdilo "v skladu z UoZJN"</t>
  </si>
  <si>
    <t>WC papir lističi 2 slojni iz čiste celuloze, beli, 11 X 20, prepognjen na širini 10 cm (dolžina x širina) za podajnik Tork.  Gramatura: min 18g/m2. Pakiranje: 200-250 lističev v zavitku. Potrdilo v skladu z Uredbo o UoZJN</t>
  </si>
  <si>
    <t>Krpa iz mikro vlaken, različnih barv sestave 75-80% poliester in 20-25% poliamid, dimenzij 40 x40 cm, strojno pranje pri 90 st., minimalno 300 g/m2, za več kot 200 pranj.</t>
  </si>
  <si>
    <t>4.8.</t>
  </si>
  <si>
    <t>100 tm</t>
  </si>
  <si>
    <t>Žepni robčki, troslojni, beli, celuloza, dimenzije min 20x20cm, gramatura min 15g/m2, pakiranje: 10 robčkov v zavitku, v paketu je 10 zavitkov po 10 robčkov (10x10/1). Potrdilo v skladu z Uredbo o UoZJN</t>
  </si>
  <si>
    <t>Kuhinjske papirnate brisače na roli, širine 25 do 28 cm, perforirana, tako, da je velikost lističa od 25- 28 cm x 21-25 cm,  100% celuloza, beli, navitja od 50 do 100 m na roli. Enota mere 100 tm. Potrdilo v skladu z Uredbo o UoZJN. Potrdilo"Stik z živili".</t>
  </si>
  <si>
    <t xml:space="preserve">• Za papirnate brisače, papirnate serviete, toaletni papir, dobavitelj nudi brezplačno ustrezen dozer/nosilec in montažo. Po preteku JN, dozer ostane last Vrtca. </t>
  </si>
  <si>
    <t>• Ponudnik mora predložiti tehnične liste za vse artikle. Obvezen je podatek o gramaturi papirja.</t>
  </si>
  <si>
    <t>Čistila za vzdrževanje objektne in kuhinjske higiene, mila</t>
  </si>
  <si>
    <t>Pralna sredstva</t>
  </si>
  <si>
    <t>Čistilni pripomočki</t>
  </si>
  <si>
    <t>Papirna galanterija</t>
  </si>
  <si>
    <t>VREDNOST SKLOPA brez DDV v EUR za 36 mesecev</t>
  </si>
  <si>
    <t>VREDNOST SKLOPA z DDV za 36 mesecev</t>
  </si>
  <si>
    <t>Emulzija z abrazivnimi delci za odstranjevanje nečistoč v kuhinjah (korita, pipe, emajl, inox), že pripravljena, z lahkoto odstranjuje nečistoče in vodni kamen, z lahkoto izperemo. pakiranje max 500 ml.</t>
  </si>
  <si>
    <t xml:space="preserve">Univerzalni pralni prašek za pranje (v industrijskih in v gospodinjskih strojih) belega perila pri temperaturah od 30 do 95C, topen v vodi. Pakirano  do 10 kg. Biti mora vrhunske kvalitete, sposoben odstranjevanja madežev s kuhinjskega bombažnega perila (madeži od sadja, zelenjave, maščob, ipd.) Zahtevano potrdilo v skladu z UoZJN.   </t>
  </si>
  <si>
    <t>Zaščitne rokavice za delo z agresivnejšimi čistili, debelejše, ki segajo do komolcev, različne velikosti (S, M, L, XL) in barve, ustrezajo standardu EN 374, pakiranje po 1 par</t>
  </si>
  <si>
    <t>Zaščitne rokavice, za delo z agresivnejšimi čistili, ki segajo do komolcev, na notranji strani oslojene z bombažem za vpijanje znoja, različne velikosti in barv, ustreza standardu EN 374, pakirano po 1 par.</t>
  </si>
  <si>
    <t>Gobice z črnim filcem za ročno pomivanje posode in odstranjevanje ostankov hrane na posodi mere 9,2 x 4,5 x 7,7  cm ( dol x viš x šir)/ +- 0,5 cm. Gobica in abrazivni del morata biti iz kvalitetnega materiala in se pri uporabi med seboj ne smeta ločiti, v kvaliteti Glitzi, pakirano do 5 kosov.</t>
  </si>
  <si>
    <t>Sirkova metla, 5x vezana - otroška</t>
  </si>
  <si>
    <t>PVC prozorne vrečke za shranjevanje živil z ročaji, nosilnosti 5-6  kg, v roli 200 do 500 vrečk, zahtevano potrdilo,v skladu z ZZUZIS</t>
  </si>
  <si>
    <t>Povoščen papir za peko peciva (38 cm x 8 m), zahtevano potrdilo,v skladu z ZZUZIS</t>
  </si>
  <si>
    <t>PVC prozorne vrečke za shranjevanje živil z ročaji, nosilnosti 3 - 4 kg, v roli 250 do 500 vrečk, zahtevano potrdilo,v skladu z ZZUZIS</t>
  </si>
  <si>
    <t>Papirnata vrečka za malico, volumen 3 kg; 10 kg vrečk v kartonu,  zahtevano potrdilo,v skladu z ZZUZIS</t>
  </si>
  <si>
    <t>PVC prozorne vrečke za shranjevanje živil z ročaji, nosilnosti 2 kg, na roli do 50 vrečk,  zahtevano potrdilo,v skladu z ZZUZIS</t>
  </si>
  <si>
    <t>PVC prozorne vrečke za shranjevanje živil z ročaji, nosilnosti 3 kg, na roli do 50 vrečk,  zahtevano potrdilo,v skladu z ZZUZIS</t>
  </si>
  <si>
    <t>PVC prozorne vrečke za shranjevanje živil z ročaji, nosilnosti 5 kg, na roli do 50 vrečk,  zahtevano potrdilo,v skladu z ZZUZIS</t>
  </si>
  <si>
    <t>ALU folija za zavijanje in shranjevanje  živil (30cmx150m) pakirana v kartonu z žago, 1 kos,  zahtevano potrdilo,v skladu z ZZUZIS</t>
  </si>
  <si>
    <t>Papir za peko na roli 38 cm x 8 m, 1 kos,  zahtevano potrdilo,v skladu z ZZUZIS</t>
  </si>
  <si>
    <t>Prozorna PVC folija za zavijanje in shranjevanje živil (30cmx300m) pakirana v kartonu z žago, 1 kos,  zahtevano potrdilo,v skladu z ZZUZIS</t>
  </si>
  <si>
    <t>KROŽNIK KARTON 17*20cm, od 25 do 50 kos v zavitku,  zahtevano potrdilo,v skladu z ZZUZIS</t>
  </si>
  <si>
    <t>PVC embalaža za pecivo za enkratno uporabo. Mere približno 11 cm x 11,55 cm x 8 cm, pakirano od 10 do 50 posod v zavitku,  zahtevano potrdilo,v skladu z ZZUZIS</t>
  </si>
  <si>
    <t>PVC embalaža za pecivo za enkratno uporabo. Mere približno 19,5 cm x 11,5 cm x 8 cm, pakirano od 10 do 50 posod v zavitku,  zahtevano potrdilo,v skladu z ZZUZIS</t>
  </si>
  <si>
    <t>PVC embalaža za pecivo za enkratno uporabo. Mere približno 27,5 cm x 25 cm x 8 cm, pakirano od 10 do 50 posod v zavitku,  zahtevano potrdilo,v skladu z ZZUZIS</t>
  </si>
  <si>
    <t>PVC trda skodelica z držalom, 500 ml, primerna za vroča živila do 80°C, pakirano od 10 do 50 kos v zavitku,  zahtevano potrdilo,v skladu z ZZUZIS</t>
  </si>
  <si>
    <t>Vilica PVC, do 100 kos v zavitku,  zahtevano potrdilo,v skladu z ZZUZIS</t>
  </si>
  <si>
    <t>Žlica PVC, do 100 kos v zavitku,  zahtevano potrdilo,v skladu z ZZUZIS</t>
  </si>
  <si>
    <t>Zaščitne delovne rokavice , zračen hrbtni del, elastičen patent v zapestju, morajo ustrezati standardu EN 388, 1 par</t>
  </si>
  <si>
    <t>LATEX rokavice za enkratno uporabo s smukcem, različne velikosti, pakiranje 100/1, zahtevano potrdilo,v skladu z ZZUZIS</t>
  </si>
  <si>
    <t>Rokavice za enkratno uporabo vinil, brez pudra, različne velikosti, pakirane 100/1, zahtevano potrdilo,v skladu z ZZUZIS</t>
  </si>
  <si>
    <t xml:space="preserve">• Izdelki morajo biti opremljeni z deklaracijami in navodili za uporabo v slovenskem jeziku.  </t>
  </si>
  <si>
    <t>PVC kozarci za enkratno uporabo 2DL, 100/1, zahtevano potrdilo v skladu z ZZUZIS</t>
  </si>
  <si>
    <t>SLAMICA, barvne, velikost od 8 do 12 cm, pakirano od 100 do 500 kosov v zavitku,  zahtevano potrdilo,v skladu z ZZUZIS</t>
  </si>
  <si>
    <t>SLAMICA, barvne, velikosti od 13 cm do 20 cm, pakirane od 100 do 500 kom v zavitku,  zahtevano potrdilo,v skladu z ZZUZIS</t>
  </si>
  <si>
    <t>ZOBOTREBCI sterilni, posamezno pakirani, 100 kos v zavitku,  zahtevano potrdilo,v skladu z ZZUZIS</t>
  </si>
  <si>
    <t>KROŽNIK KARTON 18 x 25cm, od 25 do 50 kos v zavitku,  zahtevano potrdilo v skladu z ZZUZIS</t>
  </si>
  <si>
    <t>• Priložena mora biti tehnična dokumentacija za vse razpisane artikle. Pri krpah je obvezna navedba gramature.</t>
  </si>
  <si>
    <t>JAVNO NAROČILO VRTEC "Mojca, Levičnikova 11, 1000 Ljubljana - Dobava čistil in čistilnih pripomočkov</t>
  </si>
  <si>
    <t>DDV V EUR</t>
  </si>
  <si>
    <t>POPISOV NI DOVOLJENO VSEBINSKO SPREMINJATI ALI KAKORKOLI POSEGATI V NJIH!</t>
  </si>
  <si>
    <t>Ekološko univerzalno čistilno sredstvo za vsakodnevno čiščenje otroških mizic, igrač in ostale opreme v igralnici (les, guma, pvc). Pakiranje do 1 l, čistilo se redči. Zahtevano potrdilo "v skladu z UoZJN"</t>
  </si>
  <si>
    <t>Koncentrirano čistilo za ročno pomivanje posode, mora imeti čistilno moč, ki odstranjuje maščobe, beljakovine in škrob. Sredstvo mora biti nežno za roke, pakiranje do 1 l, ph nevtralno, Doziranje 0,5 do 0,6 ml/L; zahtevano potrdilo "v skladu z UoZJN", dermatološko testirano - priložiti potrdilo</t>
  </si>
  <si>
    <t>Koncentrirano čistilo za ročno pomivanje posode, mora imeti čistilno moč, ki odstranjuje maščobe, beljakovine in škrob. Sredstvo mora biti nežno za roke, pakiranje od 4,5 do 10 L, ph nevtralno, Doziranje 0,5 do 0,6 ml/L; zahtevano potrdilo "v skladu z UoZJN", dermatološko testirano, priložiti potrdilo</t>
  </si>
  <si>
    <t>Razkužilno sredstvo za območja s hrano, na bazi alkohola.Brez izpiranja. Uporaba koncentrata ph 7-9. Pakirano do 1l z razpršilko. Sredstvo mora biti vpisano v register biocidnih proizvodov.</t>
  </si>
  <si>
    <t>Pripravljena raztopina za razkuževanje rok v sprayu, na bazi alkohola, učinkovita proti bakterijam,virusom Rota, HIV, Herpes in Hepatitis B, glivam. Ne vsebuje joda, s pršilko. Pakirano do 500 ml. Sredstvo mora biti vpisano v register biocidnih proizvodov, dermatološko testirano - priložiti potrdilo.</t>
  </si>
  <si>
    <t>Tekoče milo s pumpico za nego občutljivih rok, brez dišav, pakirano od 250 do 500 ml, dermatološko testirano - priložiti potrdilo</t>
  </si>
  <si>
    <t>Tekoče milo - vložek za milnike Tork, pakirano po 475 ml , dermtološko testirano - priložiti potrdilo</t>
  </si>
  <si>
    <t>Krpa iz mikro vlaken, različnih barv sestave 75-80% poliester in 20-25% poliamid, dimenzij 50-60cm x 60 -90 cm, minimalno 250 g/m2, strojno pranje pri 90 st.</t>
  </si>
  <si>
    <t xml:space="preserve">Ščetka s trdimi ščetinami z držalom najmanj 140 cm za čiščenje zelo umazanih talnih površin, kanalov. Dolžina ščetin najmanj 10 cm, dolžina krtače 20 do 30 cm. </t>
  </si>
  <si>
    <t>Ročaj, Al z navojem, 140-150 cm, 1 kos</t>
  </si>
  <si>
    <t>PVC koš za smeti 25 l z nihajnim pokrovom, pokrovi bele, rumene, zelene in modre barve</t>
  </si>
  <si>
    <t>PVC koš za smeti 50- 60 l, z nihajnim pokrovim, različnih barv</t>
  </si>
  <si>
    <t>Slinčki za enkratno uporabo, na spodnji strani z neprepustno podlogo, pritrjevanje z ježki, pakiranje od 50-100 kom v zavitku.</t>
  </si>
  <si>
    <t>Razmaščevalec visoke koncentracije z močnim razmaščevalnim učinkom. Za odstranjevanje maščobnih ostankov, zasušene in zapečene maščobe iz vseh pralnih površin. Za čiščenje pečic, gospodinjskih aparatov, kuhinjske nape, filtre, žare, pomivalna korita, madeže na oblekah, in vse ostale zamaščene pralne površine, s pršilko. Uporablja se koncentrat, pakirano do 750 ml s pršilko.</t>
  </si>
  <si>
    <t>Brisače kozmetične, 2-slojne, bele, min 20 x 20 cm, minimalna gramatura 15 g/m2 pakirani 100/1 v kartonasti embalaži z izvlečno odprtino. Zahtevano potrdilo v skladu z Uredbo o ZeJN</t>
  </si>
  <si>
    <t>Zaščitno pokrivalo s šiltom za kuharice, pralna, 100 % poliester, 1 kos</t>
  </si>
  <si>
    <t>Nosilec pregibni plastični za krpo na žepke, dolžina 50  x 13 cm</t>
  </si>
  <si>
    <t>Krpa z žepki za nosilec 50 x 13 cm z različno barvno obrobo (rdečo, modro)</t>
  </si>
  <si>
    <t>Vedro z ročajem, 3 -4 L, kvadratne oblike, modre ali rdeče barve</t>
  </si>
  <si>
    <t>Serviete bele, 100% celuloza (30-33 X 30 -33 cm) dvoslojne, bele, minimalna gramatura 18g/m2, v zavitku naj bo od 50 do 100 kosov. Potrdilo v skladu z Uredbo o UoZJN, Potrdilo"Stik z živili".</t>
  </si>
  <si>
    <t xml:space="preserve">Papirnate brisače zloženke, dvoslojne,  24,5 -25 X 20,5 - 21 cm (dolžina x širina), dvoslojne, iz 100 % celuloze,gramatura: min 17g/m2 za podajnik Tork, v zavitku naj bo od 100 do 300 brisačk, zahtevano potrdilo v skladu z UoZJN </t>
  </si>
  <si>
    <t>Serviete, barvne, troslojne z različnimi prazničnimi motivi, 33 x 33 cm, v zavitku naj bo od 20 do 100 kosov. Potrdilo v skladu z Uredbo o UoZJN.Potrdilo"Stik z živili".</t>
  </si>
  <si>
    <t xml:space="preserve">Praškasto sredstvo za razkuževanje perila, perilo mora razkužiti že pri 40C. Primerno mora biti za razkuževanje vseh vrst perila (belo in barvasto), zato ne sme vsebovati optičnih belilcev. Ne sme poškodovati barve in tekstilnih vlaken. Sredstvo mora biti vpisano v register biocidnih proizvodov. Pakirano do 10 kg.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</si>
</sst>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_-* #,##0.00\ &quot;SIT&quot;_-;\-* #,##0.00\ &quot;SIT&quot;_-;_-* &quot;-&quot;??\ &quot;SIT&quot;_-;_-@_-"/>
    <numFmt numFmtId="165" formatCode="_-* #,##0.00\ [$€-1]_-;\-* #,##0.00\ [$€-1]_-;_-* &quot;-&quot;??\ [$€-1]_-;_-@_-"/>
    <numFmt numFmtId="166" formatCode="#,##0.0000_);\-#,##0.0000"/>
  </numFmts>
  <fonts count="21" x14ac:knownFonts="1">
    <font>
      <sz val="10"/>
      <name val="Arial CE"/>
      <charset val="238"/>
    </font>
    <font>
      <sz val="10"/>
      <name val="Arial CE"/>
      <charset val="238"/>
    </font>
    <font>
      <sz val="8"/>
      <name val="Arial CE"/>
      <charset val="238"/>
    </font>
    <font>
      <sz val="10"/>
      <name val="Arial CE"/>
      <charset val="238"/>
    </font>
    <font>
      <sz val="11"/>
      <name val="Times New Roman"/>
      <family val="1"/>
      <charset val="238"/>
    </font>
    <font>
      <b/>
      <sz val="11"/>
      <name val="Times New Roman"/>
      <family val="1"/>
      <charset val="238"/>
    </font>
    <font>
      <b/>
      <i/>
      <sz val="11"/>
      <name val="Times New Roman"/>
      <family val="1"/>
      <charset val="238"/>
    </font>
    <font>
      <sz val="14"/>
      <name val="Times New Roman"/>
      <family val="1"/>
      <charset val="238"/>
    </font>
    <font>
      <sz val="10"/>
      <name val="Times New Roman"/>
      <family val="1"/>
      <charset val="238"/>
    </font>
    <font>
      <b/>
      <sz val="14"/>
      <name val="Times New Roman"/>
      <family val="1"/>
      <charset val="238"/>
    </font>
    <font>
      <b/>
      <sz val="9"/>
      <name val="Times New Roman"/>
      <family val="1"/>
      <charset val="238"/>
    </font>
    <font>
      <b/>
      <sz val="10"/>
      <name val="Times New Roman"/>
      <family val="1"/>
      <charset val="238"/>
    </font>
    <font>
      <u/>
      <sz val="10"/>
      <name val="Times New Roman"/>
      <family val="1"/>
      <charset val="238"/>
    </font>
    <font>
      <sz val="11"/>
      <color indexed="8"/>
      <name val="Times New Roman"/>
      <family val="1"/>
      <charset val="238"/>
    </font>
    <font>
      <b/>
      <sz val="11"/>
      <color theme="1"/>
      <name val="Times New Roman"/>
      <family val="1"/>
      <charset val="238"/>
    </font>
    <font>
      <sz val="10"/>
      <color rgb="FFFF0000"/>
      <name val="Times New Roman"/>
      <family val="1"/>
      <charset val="238"/>
    </font>
    <font>
      <sz val="10"/>
      <color theme="1"/>
      <name val="Times New Roman"/>
      <family val="1"/>
      <charset val="238"/>
    </font>
    <font>
      <strike/>
      <sz val="10"/>
      <color theme="1"/>
      <name val="Times New Roman"/>
      <family val="1"/>
      <charset val="238"/>
    </font>
    <font>
      <sz val="11"/>
      <color indexed="8"/>
      <name val="Calibri"/>
      <family val="2"/>
      <charset val="238"/>
    </font>
    <font>
      <sz val="11"/>
      <color theme="1"/>
      <name val="Times New Roman"/>
      <family val="1"/>
      <charset val="238"/>
    </font>
    <font>
      <sz val="10"/>
      <color indexed="8"/>
      <name val="Times New Roman"/>
      <family val="1"/>
      <charset val="238"/>
    </font>
  </fonts>
  <fills count="8">
    <fill>
      <patternFill patternType="none"/>
    </fill>
    <fill>
      <patternFill patternType="gray125"/>
    </fill>
    <fill>
      <patternFill patternType="solid">
        <fgColor indexed="42"/>
        <bgColor indexed="64"/>
      </patternFill>
    </fill>
    <fill>
      <patternFill patternType="solid">
        <fgColor indexed="65"/>
        <bgColor indexed="64"/>
      </patternFill>
    </fill>
    <fill>
      <patternFill patternType="solid">
        <fgColor indexed="50"/>
        <bgColor indexed="64"/>
      </patternFill>
    </fill>
    <fill>
      <patternFill patternType="solid">
        <fgColor indexed="9"/>
        <bgColor indexed="64"/>
      </patternFill>
    </fill>
    <fill>
      <patternFill patternType="solid">
        <fgColor theme="0"/>
        <bgColor indexed="64"/>
      </patternFill>
    </fill>
    <fill>
      <patternFill patternType="solid">
        <fgColor rgb="FF92D050"/>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164" fontId="1" fillId="0" borderId="0" applyFont="0" applyFill="0" applyBorder="0" applyAlignment="0" applyProtection="0"/>
  </cellStyleXfs>
  <cellXfs count="191">
    <xf numFmtId="0" fontId="0" fillId="0" borderId="0" xfId="0"/>
    <xf numFmtId="0" fontId="7" fillId="0" borderId="0" xfId="0" applyFont="1"/>
    <xf numFmtId="0" fontId="8" fillId="0" borderId="0" xfId="0" applyFont="1"/>
    <xf numFmtId="0" fontId="9" fillId="0" borderId="0" xfId="0" applyFont="1"/>
    <xf numFmtId="0" fontId="9" fillId="0" borderId="2" xfId="0" applyFont="1" applyBorder="1"/>
    <xf numFmtId="0" fontId="10" fillId="2"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44" fontId="11" fillId="0" borderId="2" xfId="0" applyNumberFormat="1" applyFont="1" applyBorder="1" applyAlignment="1">
      <alignment vertical="center" wrapText="1"/>
    </xf>
    <xf numFmtId="0" fontId="8" fillId="0" borderId="0" xfId="0" applyFont="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center" vertical="center" wrapText="1"/>
    </xf>
    <xf numFmtId="0" fontId="5" fillId="0" borderId="0" xfId="0" applyFont="1" applyFill="1" applyBorder="1" applyAlignment="1">
      <alignment horizontal="left" vertical="center"/>
    </xf>
    <xf numFmtId="0" fontId="8" fillId="0" borderId="0" xfId="0" applyFont="1" applyAlignment="1">
      <alignment horizontal="center"/>
    </xf>
    <xf numFmtId="0" fontId="8" fillId="0" borderId="0" xfId="0" applyFont="1" applyAlignment="1">
      <alignment horizontal="center" vertical="center"/>
    </xf>
    <xf numFmtId="0" fontId="8" fillId="0" borderId="0" xfId="1" applyFont="1" applyAlignment="1"/>
    <xf numFmtId="0" fontId="8" fillId="0" borderId="0" xfId="0" applyFont="1" applyAlignment="1">
      <alignment horizontal="left" vertical="center" wrapText="1"/>
    </xf>
    <xf numFmtId="0" fontId="8" fillId="0" borderId="0" xfId="1"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center"/>
    </xf>
    <xf numFmtId="0" fontId="8" fillId="0" borderId="0" xfId="0" applyFont="1" applyBorder="1"/>
    <xf numFmtId="0" fontId="8" fillId="0" borderId="0" xfId="0" applyFont="1" applyAlignment="1">
      <alignment vertical="center" wrapText="1"/>
    </xf>
    <xf numFmtId="0" fontId="8" fillId="0" borderId="0" xfId="0" applyFont="1" applyAlignment="1"/>
    <xf numFmtId="0" fontId="10" fillId="2" borderId="3" xfId="0" applyFont="1" applyFill="1" applyBorder="1" applyAlignment="1">
      <alignment horizontal="center" vertical="center" wrapText="1"/>
    </xf>
    <xf numFmtId="0" fontId="8" fillId="0" borderId="5" xfId="0" applyFont="1" applyBorder="1" applyAlignment="1">
      <alignment vertical="center" wrapText="1"/>
    </xf>
    <xf numFmtId="0" fontId="5" fillId="2" borderId="2" xfId="0" applyFont="1" applyFill="1" applyBorder="1" applyAlignment="1">
      <alignment horizontal="center" vertical="center" wrapText="1"/>
    </xf>
    <xf numFmtId="3" fontId="5" fillId="2" borderId="2" xfId="0" applyNumberFormat="1" applyFont="1" applyFill="1" applyBorder="1" applyAlignment="1">
      <alignment horizontal="center" vertical="center" wrapText="1"/>
    </xf>
    <xf numFmtId="0" fontId="14" fillId="0" borderId="0" xfId="0" applyFont="1"/>
    <xf numFmtId="0" fontId="4" fillId="0" borderId="0" xfId="0" applyFont="1"/>
    <xf numFmtId="0" fontId="4" fillId="6" borderId="0" xfId="0" applyFont="1" applyFill="1"/>
    <xf numFmtId="3" fontId="4" fillId="0" borderId="0" xfId="0" applyNumberFormat="1" applyFont="1" applyAlignment="1">
      <alignment horizontal="center"/>
    </xf>
    <xf numFmtId="0" fontId="14" fillId="6" borderId="0" xfId="0" applyFont="1" applyFill="1"/>
    <xf numFmtId="0" fontId="8" fillId="7" borderId="2" xfId="0" applyFont="1" applyFill="1" applyBorder="1" applyAlignment="1">
      <alignment horizontal="left" vertical="center" wrapText="1"/>
    </xf>
    <xf numFmtId="0" fontId="8" fillId="7" borderId="2" xfId="0" applyFont="1" applyFill="1" applyBorder="1" applyAlignment="1">
      <alignment horizontal="center" vertical="center" wrapText="1"/>
    </xf>
    <xf numFmtId="165" fontId="8" fillId="7" borderId="2" xfId="3" applyNumberFormat="1" applyFont="1" applyFill="1" applyBorder="1" applyAlignment="1">
      <alignment vertical="center"/>
    </xf>
    <xf numFmtId="165" fontId="8" fillId="7" borderId="2" xfId="0" applyNumberFormat="1" applyFont="1" applyFill="1" applyBorder="1" applyAlignment="1">
      <alignment vertical="center"/>
    </xf>
    <xf numFmtId="0" fontId="8" fillId="7" borderId="0" xfId="0" applyFont="1" applyFill="1"/>
    <xf numFmtId="44" fontId="8" fillId="7" borderId="2" xfId="3" applyNumberFormat="1" applyFont="1" applyFill="1" applyBorder="1" applyAlignment="1">
      <alignment horizontal="left" vertical="center" wrapText="1"/>
    </xf>
    <xf numFmtId="165" fontId="8" fillId="7" borderId="2" xfId="3" applyNumberFormat="1" applyFont="1" applyFill="1" applyBorder="1" applyAlignment="1">
      <alignment horizontal="left" vertical="center" wrapText="1"/>
    </xf>
    <xf numFmtId="0" fontId="8" fillId="0" borderId="0" xfId="0" applyFont="1" applyFill="1"/>
    <xf numFmtId="3" fontId="8" fillId="7" borderId="2" xfId="0" applyNumberFormat="1" applyFont="1" applyFill="1" applyBorder="1" applyAlignment="1">
      <alignment horizontal="center" vertical="center" wrapText="1"/>
    </xf>
    <xf numFmtId="0" fontId="7" fillId="0" borderId="0" xfId="0" applyFont="1" applyBorder="1"/>
    <xf numFmtId="0" fontId="9" fillId="0" borderId="2" xfId="0" applyFont="1" applyBorder="1" applyAlignment="1">
      <alignment horizontal="center"/>
    </xf>
    <xf numFmtId="0" fontId="15" fillId="0" borderId="0" xfId="0" applyFont="1" applyAlignment="1">
      <alignment horizontal="center" vertical="center"/>
    </xf>
    <xf numFmtId="0" fontId="8" fillId="6" borderId="2" xfId="0" applyFont="1" applyFill="1" applyBorder="1" applyAlignment="1">
      <alignment horizontal="left" vertical="center" wrapText="1"/>
    </xf>
    <xf numFmtId="165" fontId="8" fillId="6" borderId="2" xfId="3" applyNumberFormat="1" applyFont="1" applyFill="1" applyBorder="1" applyAlignment="1">
      <alignment horizontal="left" vertical="center" wrapText="1"/>
    </xf>
    <xf numFmtId="165" fontId="8" fillId="6" borderId="2" xfId="3" applyNumberFormat="1" applyFont="1" applyFill="1" applyBorder="1" applyAlignment="1">
      <alignment vertical="center"/>
    </xf>
    <xf numFmtId="0" fontId="8" fillId="7" borderId="2" xfId="0" applyFont="1" applyFill="1" applyBorder="1" applyAlignment="1">
      <alignment vertical="center" wrapText="1"/>
    </xf>
    <xf numFmtId="0" fontId="8" fillId="0" borderId="2" xfId="0" applyFont="1" applyFill="1" applyBorder="1" applyAlignment="1">
      <alignment vertical="center" wrapText="1"/>
    </xf>
    <xf numFmtId="0" fontId="5" fillId="0" borderId="0" xfId="0" applyFont="1" applyFill="1" applyBorder="1" applyAlignment="1">
      <alignment horizontal="left" vertical="center"/>
    </xf>
    <xf numFmtId="0" fontId="13" fillId="0" borderId="2" xfId="0" applyNumberFormat="1"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xf>
    <xf numFmtId="44" fontId="11" fillId="0" borderId="2"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8"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0" xfId="0" applyFont="1" applyFill="1" applyAlignment="1">
      <alignment horizontal="center"/>
    </xf>
    <xf numFmtId="0" fontId="8" fillId="0" borderId="0" xfId="0" applyFont="1" applyFill="1" applyAlignment="1">
      <alignment horizontal="center" vertical="center"/>
    </xf>
    <xf numFmtId="0" fontId="8" fillId="0" borderId="0" xfId="1" applyFont="1" applyFill="1" applyAlignment="1"/>
    <xf numFmtId="0" fontId="8" fillId="0" borderId="0" xfId="1" applyFont="1" applyFill="1" applyAlignment="1">
      <alignment vertical="center" wrapText="1"/>
    </xf>
    <xf numFmtId="0" fontId="8" fillId="0" borderId="0" xfId="0" applyFont="1" applyFill="1" applyAlignment="1">
      <alignment horizontal="left" vertical="center" wrapText="1"/>
    </xf>
    <xf numFmtId="0" fontId="8" fillId="0" borderId="0" xfId="1" applyFont="1" applyFill="1" applyAlignment="1">
      <alignment horizontal="center" vertical="center" wrapText="1"/>
    </xf>
    <xf numFmtId="0" fontId="15" fillId="0" borderId="0" xfId="0" applyFont="1" applyFill="1" applyAlignment="1">
      <alignment horizontal="center" vertical="center" wrapText="1"/>
    </xf>
    <xf numFmtId="0" fontId="12" fillId="0" borderId="0" xfId="0" applyFont="1" applyFill="1" applyAlignment="1">
      <alignment vertical="center"/>
    </xf>
    <xf numFmtId="0" fontId="12" fillId="0" borderId="0" xfId="0" applyFont="1" applyFill="1" applyAlignment="1">
      <alignment horizontal="center" vertical="center"/>
    </xf>
    <xf numFmtId="0" fontId="15" fillId="0" borderId="0" xfId="0" applyFont="1" applyFill="1" applyAlignment="1">
      <alignment horizontal="center" vertical="center"/>
    </xf>
    <xf numFmtId="0" fontId="8" fillId="0" borderId="0" xfId="0" applyFont="1" applyFill="1" applyAlignment="1">
      <alignment vertical="center"/>
    </xf>
    <xf numFmtId="3" fontId="13" fillId="0" borderId="2" xfId="0" applyNumberFormat="1" applyFont="1" applyFill="1" applyBorder="1" applyAlignment="1" applyProtection="1">
      <alignment horizontal="center" vertical="center" wrapText="1"/>
    </xf>
    <xf numFmtId="0" fontId="17" fillId="7" borderId="2" xfId="0" applyFont="1" applyFill="1" applyBorder="1" applyAlignment="1">
      <alignment vertical="center" wrapText="1"/>
    </xf>
    <xf numFmtId="0" fontId="13" fillId="6" borderId="2" xfId="0" applyNumberFormat="1" applyFont="1" applyFill="1" applyBorder="1" applyAlignment="1" applyProtection="1">
      <alignment horizontal="left" vertical="center" wrapText="1"/>
    </xf>
    <xf numFmtId="3" fontId="13" fillId="5" borderId="2" xfId="0" applyNumberFormat="1" applyFont="1" applyFill="1" applyBorder="1" applyAlignment="1" applyProtection="1">
      <alignment horizontal="center" vertical="center" wrapText="1"/>
    </xf>
    <xf numFmtId="3" fontId="13" fillId="0" borderId="2" xfId="0" applyNumberFormat="1" applyFont="1" applyBorder="1" applyAlignment="1" applyProtection="1">
      <alignment horizontal="center" vertical="center" wrapText="1"/>
    </xf>
    <xf numFmtId="3" fontId="13" fillId="0" borderId="2" xfId="0" applyNumberFormat="1" applyFont="1" applyFill="1" applyBorder="1" applyAlignment="1" applyProtection="1">
      <alignment horizontal="center" wrapText="1"/>
    </xf>
    <xf numFmtId="0" fontId="13" fillId="7" borderId="2" xfId="0" applyNumberFormat="1" applyFont="1" applyFill="1" applyBorder="1" applyAlignment="1" applyProtection="1">
      <alignment horizontal="left" vertical="center" wrapText="1"/>
    </xf>
    <xf numFmtId="0" fontId="13" fillId="0" borderId="2" xfId="0" applyNumberFormat="1" applyFont="1" applyFill="1" applyBorder="1" applyAlignment="1" applyProtection="1">
      <alignment horizontal="center" vertical="center" wrapText="1"/>
    </xf>
    <xf numFmtId="3" fontId="13" fillId="7" borderId="2" xfId="0" applyNumberFormat="1" applyFont="1" applyFill="1" applyBorder="1" applyAlignment="1" applyProtection="1">
      <alignment horizontal="center" vertical="center" wrapText="1"/>
    </xf>
    <xf numFmtId="0" fontId="13" fillId="0" borderId="2" xfId="0" applyFont="1" applyBorder="1" applyAlignment="1" applyProtection="1">
      <alignment horizontal="left" vertical="center" wrapText="1"/>
      <protection locked="0"/>
    </xf>
    <xf numFmtId="3" fontId="8" fillId="0" borderId="2" xfId="0" applyNumberFormat="1" applyFont="1" applyBorder="1" applyAlignment="1">
      <alignment horizontal="center" vertical="center" wrapText="1"/>
    </xf>
    <xf numFmtId="16" fontId="8" fillId="7" borderId="2" xfId="0" applyNumberFormat="1" applyFont="1" applyFill="1" applyBorder="1" applyAlignment="1">
      <alignment horizontal="left" vertical="center" wrapText="1"/>
    </xf>
    <xf numFmtId="3" fontId="19" fillId="0" borderId="2"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left" vertical="center" wrapText="1"/>
      <protection locked="0"/>
    </xf>
    <xf numFmtId="0" fontId="16" fillId="7" borderId="2" xfId="0" applyFont="1" applyFill="1" applyBorder="1" applyAlignment="1">
      <alignment vertical="center" wrapText="1"/>
    </xf>
    <xf numFmtId="0" fontId="8" fillId="6" borderId="2" xfId="0" applyNumberFormat="1" applyFont="1" applyFill="1" applyBorder="1" applyAlignment="1" applyProtection="1">
      <alignment horizontal="left" vertical="center" wrapText="1"/>
      <protection locked="0"/>
    </xf>
    <xf numFmtId="0" fontId="8" fillId="6" borderId="2" xfId="0" applyNumberFormat="1" applyFont="1" applyFill="1" applyBorder="1" applyAlignment="1" applyProtection="1">
      <alignment horizontal="center" vertical="center" wrapText="1"/>
      <protection locked="0"/>
    </xf>
    <xf numFmtId="3" fontId="8" fillId="6" borderId="2" xfId="0" applyNumberFormat="1" applyFont="1" applyFill="1" applyBorder="1" applyAlignment="1" applyProtection="1">
      <alignment horizontal="center" vertical="center" wrapText="1"/>
    </xf>
    <xf numFmtId="44" fontId="8" fillId="6" borderId="2" xfId="3" applyNumberFormat="1" applyFont="1" applyFill="1" applyBorder="1" applyAlignment="1">
      <alignment horizontal="left" vertical="center" wrapText="1"/>
    </xf>
    <xf numFmtId="165" fontId="8" fillId="6" borderId="2" xfId="0" applyNumberFormat="1" applyFont="1" applyFill="1" applyBorder="1" applyAlignment="1">
      <alignment vertical="center"/>
    </xf>
    <xf numFmtId="0" fontId="13" fillId="7" borderId="2" xfId="0" applyNumberFormat="1" applyFont="1" applyFill="1" applyBorder="1" applyAlignment="1" applyProtection="1">
      <alignment horizontal="center" vertical="center" wrapText="1"/>
    </xf>
    <xf numFmtId="0" fontId="8" fillId="0" borderId="0" xfId="0" applyFont="1" applyFill="1" applyAlignment="1">
      <alignment horizontal="center"/>
    </xf>
    <xf numFmtId="0" fontId="8" fillId="0" borderId="0" xfId="0" applyFont="1" applyFill="1" applyAlignment="1">
      <alignment horizontal="center" vertical="center" wrapText="1"/>
    </xf>
    <xf numFmtId="44" fontId="8" fillId="7" borderId="2" xfId="0" applyNumberFormat="1" applyFont="1" applyFill="1" applyBorder="1" applyAlignment="1">
      <alignment horizontal="left" vertical="center" wrapText="1"/>
    </xf>
    <xf numFmtId="44" fontId="8" fillId="6" borderId="2" xfId="0" applyNumberFormat="1" applyFont="1" applyFill="1" applyBorder="1" applyAlignment="1">
      <alignment horizontal="left" vertical="center" wrapText="1"/>
    </xf>
    <xf numFmtId="44" fontId="11" fillId="0" borderId="5" xfId="0" applyNumberFormat="1" applyFont="1" applyFill="1" applyBorder="1" applyAlignment="1">
      <alignment horizontal="right" vertical="center" wrapText="1"/>
    </xf>
    <xf numFmtId="0" fontId="9" fillId="0" borderId="2" xfId="0" applyFont="1" applyBorder="1" applyAlignment="1">
      <alignment wrapText="1"/>
    </xf>
    <xf numFmtId="165" fontId="11" fillId="0" borderId="5" xfId="0" applyNumberFormat="1" applyFont="1" applyBorder="1" applyAlignment="1">
      <alignment horizontal="right" vertical="center" wrapText="1"/>
    </xf>
    <xf numFmtId="0" fontId="9" fillId="2" borderId="2" xfId="0" applyFont="1" applyFill="1" applyBorder="1" applyAlignment="1">
      <alignment horizontal="center" vertical="center" wrapText="1"/>
    </xf>
    <xf numFmtId="44" fontId="9" fillId="0" borderId="2" xfId="0" applyNumberFormat="1" applyFont="1" applyBorder="1" applyProtection="1"/>
    <xf numFmtId="0" fontId="8" fillId="7" borderId="2" xfId="0" applyFont="1" applyFill="1" applyBorder="1" applyAlignment="1" applyProtection="1">
      <alignment horizontal="left" vertical="center" wrapText="1"/>
      <protection locked="0"/>
    </xf>
    <xf numFmtId="0" fontId="8" fillId="0" borderId="2"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2" fontId="8" fillId="3" borderId="2" xfId="1" applyNumberFormat="1" applyFont="1" applyFill="1" applyBorder="1" applyAlignment="1" applyProtection="1">
      <alignment horizontal="center" vertical="center" wrapText="1"/>
      <protection locked="0"/>
    </xf>
    <xf numFmtId="44" fontId="8" fillId="0" borderId="2" xfId="3" applyNumberFormat="1" applyFont="1" applyBorder="1" applyAlignment="1" applyProtection="1">
      <alignment horizontal="left" vertical="center" wrapText="1"/>
      <protection locked="0"/>
    </xf>
    <xf numFmtId="0" fontId="4" fillId="7" borderId="2" xfId="0" applyFont="1" applyFill="1" applyBorder="1" applyAlignment="1" applyProtection="1">
      <alignment horizontal="left" vertical="center" wrapText="1"/>
      <protection locked="0"/>
    </xf>
    <xf numFmtId="0" fontId="4" fillId="7" borderId="2" xfId="0" applyFont="1" applyFill="1" applyBorder="1" applyAlignment="1" applyProtection="1">
      <alignment horizontal="left" wrapText="1"/>
      <protection locked="0"/>
    </xf>
    <xf numFmtId="0" fontId="4" fillId="7" borderId="2" xfId="0" applyFont="1" applyFill="1" applyBorder="1" applyAlignment="1" applyProtection="1">
      <alignment wrapText="1"/>
      <protection locked="0"/>
    </xf>
    <xf numFmtId="0" fontId="4" fillId="0" borderId="2" xfId="0" applyFont="1" applyBorder="1" applyAlignment="1" applyProtection="1">
      <alignment wrapText="1"/>
      <protection locked="0"/>
    </xf>
    <xf numFmtId="44" fontId="4" fillId="7" borderId="2" xfId="0" applyNumberFormat="1" applyFont="1" applyFill="1" applyBorder="1" applyAlignment="1" applyProtection="1">
      <alignment vertical="center"/>
      <protection locked="0"/>
    </xf>
    <xf numFmtId="44" fontId="4" fillId="0" borderId="2" xfId="0" applyNumberFormat="1" applyFont="1" applyBorder="1" applyAlignment="1" applyProtection="1">
      <alignment vertical="center"/>
      <protection locked="0"/>
    </xf>
    <xf numFmtId="0" fontId="8" fillId="0" borderId="0" xfId="1" applyFont="1" applyAlignment="1">
      <alignment horizontal="center"/>
    </xf>
    <xf numFmtId="0" fontId="8" fillId="0" borderId="0" xfId="1" applyFont="1" applyAlignment="1">
      <alignment horizontal="center" vertical="center" wrapText="1"/>
    </xf>
    <xf numFmtId="165" fontId="8" fillId="7" borderId="2" xfId="3" applyNumberFormat="1" applyFont="1" applyFill="1" applyBorder="1" applyAlignment="1" applyProtection="1">
      <alignment vertical="center"/>
      <protection locked="0"/>
    </xf>
    <xf numFmtId="165" fontId="8" fillId="0" borderId="2" xfId="3" applyNumberFormat="1" applyFont="1" applyFill="1" applyBorder="1" applyAlignment="1" applyProtection="1">
      <alignment vertical="center"/>
      <protection locked="0"/>
    </xf>
    <xf numFmtId="44" fontId="8" fillId="7" borderId="2" xfId="3" applyNumberFormat="1" applyFont="1" applyFill="1" applyBorder="1" applyAlignment="1" applyProtection="1">
      <alignment horizontal="left" vertical="center" wrapText="1"/>
      <protection locked="0"/>
    </xf>
    <xf numFmtId="44" fontId="8" fillId="0" borderId="2" xfId="3" applyNumberFormat="1" applyFont="1" applyFill="1" applyBorder="1" applyAlignment="1" applyProtection="1">
      <alignment horizontal="left" vertical="center" wrapText="1"/>
      <protection locked="0"/>
    </xf>
    <xf numFmtId="16" fontId="4" fillId="7" borderId="2" xfId="0" applyNumberFormat="1" applyFont="1" applyFill="1" applyBorder="1" applyAlignment="1" applyProtection="1">
      <alignment horizontal="center" vertical="center"/>
    </xf>
    <xf numFmtId="0" fontId="13" fillId="7" borderId="2" xfId="0" applyFont="1" applyFill="1" applyBorder="1" applyAlignment="1" applyProtection="1">
      <alignment vertical="center" wrapText="1"/>
    </xf>
    <xf numFmtId="0" fontId="13" fillId="7" borderId="2" xfId="2" applyFont="1" applyFill="1" applyBorder="1" applyAlignment="1" applyProtection="1">
      <alignment horizontal="left" vertical="center" wrapText="1"/>
    </xf>
    <xf numFmtId="44" fontId="4" fillId="7" borderId="2" xfId="0" applyNumberFormat="1" applyFont="1" applyFill="1" applyBorder="1" applyAlignment="1" applyProtection="1">
      <alignment vertical="center"/>
    </xf>
    <xf numFmtId="165" fontId="8" fillId="7" borderId="2" xfId="3" applyNumberFormat="1" applyFont="1" applyFill="1" applyBorder="1" applyAlignment="1" applyProtection="1">
      <alignment horizontal="left" vertical="center" wrapText="1"/>
    </xf>
    <xf numFmtId="0" fontId="4" fillId="7" borderId="2" xfId="0" applyFont="1" applyFill="1" applyBorder="1" applyAlignment="1" applyProtection="1">
      <alignment horizontal="center" vertical="center"/>
    </xf>
    <xf numFmtId="0" fontId="4" fillId="7" borderId="2" xfId="2" applyFont="1" applyFill="1" applyBorder="1" applyAlignment="1" applyProtection="1">
      <alignment horizontal="left" vertical="center" wrapText="1"/>
    </xf>
    <xf numFmtId="16" fontId="4" fillId="6"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44" fontId="4" fillId="0" borderId="2" xfId="0" applyNumberFormat="1" applyFont="1" applyFill="1" applyBorder="1" applyAlignment="1" applyProtection="1">
      <alignment vertical="center"/>
    </xf>
    <xf numFmtId="165" fontId="8" fillId="0" borderId="2" xfId="3" applyNumberFormat="1" applyFont="1" applyFill="1" applyBorder="1" applyAlignment="1" applyProtection="1">
      <alignment horizontal="left" vertical="center" wrapText="1"/>
    </xf>
    <xf numFmtId="0" fontId="4" fillId="7" borderId="2" xfId="0" applyFont="1" applyFill="1" applyBorder="1" applyAlignment="1" applyProtection="1">
      <alignment wrapText="1"/>
    </xf>
    <xf numFmtId="0" fontId="4" fillId="6" borderId="2" xfId="0" applyFont="1" applyFill="1" applyBorder="1" applyAlignment="1" applyProtection="1">
      <alignment wrapText="1"/>
    </xf>
    <xf numFmtId="0" fontId="4" fillId="0" borderId="2" xfId="0" applyFont="1" applyBorder="1" applyAlignment="1" applyProtection="1">
      <alignment horizontal="left" vertical="center"/>
    </xf>
    <xf numFmtId="0" fontId="13" fillId="4" borderId="2" xfId="2" applyFont="1" applyFill="1" applyBorder="1" applyAlignment="1" applyProtection="1">
      <alignment horizontal="left" vertical="center" wrapText="1"/>
    </xf>
    <xf numFmtId="0" fontId="13" fillId="0" borderId="2" xfId="2" applyFont="1" applyBorder="1" applyAlignment="1" applyProtection="1">
      <alignment horizontal="left" vertical="center" wrapText="1"/>
    </xf>
    <xf numFmtId="0" fontId="13" fillId="5" borderId="2" xfId="2" applyFont="1" applyFill="1" applyBorder="1" applyAlignment="1" applyProtection="1">
      <alignment horizontal="left" vertical="center" wrapText="1"/>
    </xf>
    <xf numFmtId="0" fontId="4" fillId="0" borderId="2" xfId="0" applyFont="1" applyBorder="1" applyAlignment="1" applyProtection="1">
      <alignment horizontal="center" vertical="center"/>
    </xf>
    <xf numFmtId="3" fontId="4" fillId="0" borderId="2" xfId="0" applyNumberFormat="1" applyFont="1" applyBorder="1" applyAlignment="1" applyProtection="1">
      <alignment horizontal="center" vertical="center"/>
    </xf>
    <xf numFmtId="0" fontId="4" fillId="7" borderId="2" xfId="0" applyFont="1" applyFill="1" applyBorder="1" applyAlignment="1" applyProtection="1">
      <alignment horizontal="left" vertical="center"/>
    </xf>
    <xf numFmtId="3" fontId="4" fillId="7" borderId="2" xfId="0" applyNumberFormat="1" applyFont="1" applyFill="1" applyBorder="1" applyAlignment="1" applyProtection="1">
      <alignment horizontal="center" vertical="center"/>
    </xf>
    <xf numFmtId="0" fontId="14" fillId="0" borderId="2" xfId="0" applyFont="1" applyBorder="1" applyProtection="1"/>
    <xf numFmtId="44" fontId="14" fillId="0" borderId="2" xfId="0" applyNumberFormat="1" applyFont="1" applyBorder="1" applyProtection="1"/>
    <xf numFmtId="0" fontId="10" fillId="2" borderId="2" xfId="0" applyFont="1" applyFill="1" applyBorder="1" applyAlignment="1" applyProtection="1">
      <alignment horizontal="center" vertical="center" wrapText="1"/>
    </xf>
    <xf numFmtId="16" fontId="8" fillId="0" borderId="2" xfId="0" applyNumberFormat="1" applyFont="1" applyBorder="1" applyAlignment="1" applyProtection="1">
      <alignment horizontal="left" vertical="center"/>
    </xf>
    <xf numFmtId="166" fontId="13" fillId="0" borderId="2" xfId="0" applyNumberFormat="1" applyFont="1" applyBorder="1" applyAlignment="1" applyProtection="1">
      <alignment horizontal="left" vertical="center" wrapText="1"/>
    </xf>
    <xf numFmtId="0" fontId="4" fillId="0" borderId="2" xfId="0" applyNumberFormat="1" applyFont="1" applyBorder="1" applyAlignment="1" applyProtection="1">
      <alignment horizontal="center" vertical="center" wrapText="1"/>
    </xf>
    <xf numFmtId="2" fontId="8" fillId="3" borderId="2" xfId="1" applyNumberFormat="1" applyFont="1" applyFill="1" applyBorder="1" applyAlignment="1" applyProtection="1">
      <alignment horizontal="center" vertical="center" wrapText="1"/>
    </xf>
    <xf numFmtId="44" fontId="8" fillId="0" borderId="2" xfId="3" applyNumberFormat="1" applyFont="1" applyBorder="1" applyAlignment="1" applyProtection="1">
      <alignment horizontal="left" vertical="center" wrapText="1"/>
    </xf>
    <xf numFmtId="44" fontId="8" fillId="0" borderId="2" xfId="0" applyNumberFormat="1" applyFont="1" applyBorder="1" applyAlignment="1" applyProtection="1">
      <alignment horizontal="left" vertical="center" wrapText="1"/>
    </xf>
    <xf numFmtId="165" fontId="8" fillId="0" borderId="2" xfId="3" applyNumberFormat="1" applyFont="1" applyBorder="1" applyAlignment="1" applyProtection="1">
      <alignment horizontal="left" vertical="center" wrapText="1"/>
    </xf>
    <xf numFmtId="0" fontId="8" fillId="0" borderId="1" xfId="0" applyFont="1" applyBorder="1" applyAlignment="1" applyProtection="1">
      <alignment horizontal="left" vertical="center"/>
    </xf>
    <xf numFmtId="0" fontId="8" fillId="0" borderId="2" xfId="0" applyFont="1" applyBorder="1" applyAlignment="1" applyProtection="1">
      <alignment horizontal="left" vertical="center"/>
    </xf>
    <xf numFmtId="0" fontId="13" fillId="0" borderId="2" xfId="0" applyNumberFormat="1" applyFont="1" applyBorder="1" applyAlignment="1" applyProtection="1">
      <alignment horizontal="center" vertical="center" wrapText="1"/>
    </xf>
    <xf numFmtId="0" fontId="8" fillId="0" borderId="5" xfId="1" applyFont="1" applyBorder="1" applyAlignment="1" applyProtection="1">
      <alignment horizontal="left" vertical="center" wrapText="1"/>
    </xf>
    <xf numFmtId="3" fontId="8" fillId="0" borderId="2" xfId="1" applyNumberFormat="1" applyFont="1" applyBorder="1" applyAlignment="1" applyProtection="1">
      <alignment horizontal="center" vertical="center" wrapText="1"/>
    </xf>
    <xf numFmtId="166" fontId="13" fillId="5" borderId="2" xfId="0" applyNumberFormat="1" applyFont="1" applyFill="1" applyBorder="1" applyAlignment="1" applyProtection="1">
      <alignment horizontal="left" vertical="center" wrapText="1"/>
    </xf>
    <xf numFmtId="16" fontId="8" fillId="0" borderId="1" xfId="0" applyNumberFormat="1" applyFont="1" applyBorder="1" applyAlignment="1" applyProtection="1">
      <alignment horizontal="left" vertical="center"/>
    </xf>
    <xf numFmtId="14" fontId="8" fillId="0" borderId="2" xfId="0" applyNumberFormat="1" applyFont="1" applyBorder="1" applyAlignment="1" applyProtection="1">
      <alignment horizontal="left" vertical="center"/>
    </xf>
    <xf numFmtId="0" fontId="13" fillId="0" borderId="2" xfId="0" applyNumberFormat="1" applyFont="1" applyFill="1" applyBorder="1" applyAlignment="1" applyProtection="1">
      <alignment horizontal="center" wrapText="1"/>
    </xf>
    <xf numFmtId="166" fontId="13" fillId="0" borderId="2" xfId="0" applyNumberFormat="1" applyFont="1" applyBorder="1" applyAlignment="1" applyProtection="1">
      <alignment horizontal="center" vertical="center" wrapText="1"/>
    </xf>
    <xf numFmtId="0" fontId="19" fillId="0" borderId="2" xfId="0" applyNumberFormat="1" applyFont="1" applyFill="1" applyBorder="1" applyAlignment="1" applyProtection="1">
      <alignment horizontal="left" vertical="center" wrapText="1"/>
    </xf>
    <xf numFmtId="0" fontId="19" fillId="0" borderId="2" xfId="0" applyNumberFormat="1" applyFont="1" applyFill="1" applyBorder="1" applyAlignment="1" applyProtection="1">
      <alignment horizontal="center" vertical="center" wrapText="1"/>
    </xf>
    <xf numFmtId="17" fontId="8" fillId="0" borderId="2" xfId="0" applyNumberFormat="1" applyFont="1" applyBorder="1" applyAlignment="1" applyProtection="1">
      <alignment horizontal="left" vertical="center"/>
    </xf>
    <xf numFmtId="44" fontId="11" fillId="0" borderId="2" xfId="0" applyNumberFormat="1" applyFont="1" applyBorder="1" applyAlignment="1" applyProtection="1">
      <alignment vertical="center" wrapText="1"/>
    </xf>
    <xf numFmtId="165" fontId="8" fillId="0" borderId="2" xfId="3" applyNumberFormat="1" applyFont="1" applyFill="1" applyBorder="1" applyAlignment="1">
      <alignment vertical="center"/>
    </xf>
    <xf numFmtId="0" fontId="8" fillId="6" borderId="2" xfId="0" applyFont="1" applyFill="1" applyBorder="1" applyAlignment="1">
      <alignment vertical="center" wrapText="1"/>
    </xf>
    <xf numFmtId="0" fontId="13" fillId="0" borderId="0" xfId="0" applyFont="1" applyAlignment="1">
      <alignment horizontal="left" vertical="center" wrapText="1"/>
    </xf>
    <xf numFmtId="0" fontId="8" fillId="0" borderId="0" xfId="0" applyFont="1" applyAlignment="1">
      <alignment vertical="center" wrapText="1"/>
    </xf>
    <xf numFmtId="0" fontId="8" fillId="0" borderId="0" xfId="1" applyFont="1" applyFill="1" applyAlignment="1">
      <alignment vertical="center" wrapText="1"/>
    </xf>
    <xf numFmtId="0" fontId="4" fillId="0" borderId="0" xfId="0" applyFont="1" applyFill="1" applyAlignment="1">
      <alignment horizontal="left"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1" fillId="0" borderId="4" xfId="0" applyFont="1" applyFill="1" applyBorder="1" applyAlignment="1">
      <alignment horizontal="right" vertical="center" wrapText="1"/>
    </xf>
    <xf numFmtId="0" fontId="11" fillId="0" borderId="6" xfId="0" applyFont="1" applyFill="1" applyBorder="1" applyAlignment="1">
      <alignment horizontal="right" vertical="center" wrapText="1"/>
    </xf>
    <xf numFmtId="0" fontId="11" fillId="0" borderId="5" xfId="0" applyFont="1" applyFill="1" applyBorder="1" applyAlignment="1">
      <alignment horizontal="right" vertical="center" wrapText="1"/>
    </xf>
    <xf numFmtId="0" fontId="8" fillId="0" borderId="0" xfId="1" applyFont="1" applyAlignment="1">
      <alignment horizontal="left" vertical="center" wrapText="1"/>
    </xf>
    <xf numFmtId="0" fontId="8" fillId="0" borderId="0" xfId="1" applyFont="1" applyAlignment="1">
      <alignment vertical="center" wrapText="1"/>
    </xf>
    <xf numFmtId="0" fontId="4" fillId="0" borderId="0" xfId="0" applyFont="1" applyAlignment="1">
      <alignment horizontal="left" vertical="center" wrapText="1"/>
    </xf>
    <xf numFmtId="0" fontId="11" fillId="0" borderId="4" xfId="0" applyFont="1" applyBorder="1" applyAlignment="1">
      <alignment horizontal="right" vertical="center" wrapText="1"/>
    </xf>
    <xf numFmtId="0" fontId="11" fillId="0" borderId="6" xfId="0" applyFont="1" applyBorder="1" applyAlignment="1">
      <alignment horizontal="right" vertical="center" wrapText="1"/>
    </xf>
    <xf numFmtId="0" fontId="11" fillId="0" borderId="5" xfId="0" applyFont="1" applyBorder="1" applyAlignment="1">
      <alignment horizontal="right" vertical="center" wrapText="1"/>
    </xf>
    <xf numFmtId="0" fontId="11" fillId="0" borderId="4" xfId="0" applyFont="1" applyBorder="1" applyAlignment="1" applyProtection="1">
      <alignment horizontal="right" vertical="center" wrapText="1"/>
    </xf>
    <xf numFmtId="0" fontId="11" fillId="0" borderId="6" xfId="0" applyFont="1" applyBorder="1" applyAlignment="1" applyProtection="1">
      <alignment horizontal="right" vertical="center" wrapText="1"/>
    </xf>
    <xf numFmtId="0" fontId="5" fillId="2" borderId="4"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0" borderId="0" xfId="0" applyFont="1" applyFill="1" applyBorder="1" applyAlignment="1">
      <alignment horizontal="left" vertical="center"/>
    </xf>
    <xf numFmtId="3" fontId="5" fillId="2" borderId="4" xfId="0" applyNumberFormat="1"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0" fontId="4" fillId="0" borderId="0" xfId="0" applyFont="1" applyAlignment="1">
      <alignment wrapText="1"/>
    </xf>
    <xf numFmtId="0" fontId="14" fillId="0" borderId="2" xfId="0" applyFont="1" applyBorder="1" applyAlignment="1" applyProtection="1">
      <alignment horizontal="right"/>
    </xf>
    <xf numFmtId="0" fontId="0" fillId="0" borderId="2" xfId="0" applyBorder="1" applyAlignment="1" applyProtection="1">
      <alignment horizontal="right"/>
    </xf>
    <xf numFmtId="0" fontId="4" fillId="0" borderId="0" xfId="0" applyFont="1" applyAlignment="1">
      <alignment horizontal="left" wrapText="1"/>
    </xf>
  </cellXfs>
  <cellStyles count="4">
    <cellStyle name="Navadno" xfId="0" builtinId="0"/>
    <cellStyle name="Navadno_Razpis za čistila" xfId="1"/>
    <cellStyle name="Navadno_Razpis za čistila 2" xfId="2"/>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BreakPreview" zoomScaleNormal="100" zoomScaleSheetLayoutView="100" workbookViewId="0">
      <selection activeCell="C10" sqref="C10"/>
    </sheetView>
  </sheetViews>
  <sheetFormatPr defaultColWidth="9.109375" defaultRowHeight="13.2" x14ac:dyDescent="0.25"/>
  <cols>
    <col min="1" max="1" width="10.88671875" style="2" bestFit="1" customWidth="1"/>
    <col min="2" max="2" width="54.109375" style="2" customWidth="1"/>
    <col min="3" max="4" width="39.44140625" style="2" customWidth="1"/>
    <col min="5" max="5" width="35.88671875" style="2" customWidth="1"/>
    <col min="6" max="16384" width="9.109375" style="2"/>
  </cols>
  <sheetData>
    <row r="1" spans="1:5" ht="18" x14ac:dyDescent="0.35">
      <c r="A1" s="1"/>
      <c r="B1" s="1"/>
      <c r="C1" s="1"/>
      <c r="D1" s="1"/>
      <c r="E1" s="1"/>
    </row>
    <row r="2" spans="1:5" ht="18" x14ac:dyDescent="0.35">
      <c r="A2" s="1"/>
      <c r="B2" s="3" t="s">
        <v>301</v>
      </c>
      <c r="C2" s="1"/>
      <c r="D2" s="1"/>
      <c r="E2" s="1"/>
    </row>
    <row r="3" spans="1:5" ht="18" x14ac:dyDescent="0.35">
      <c r="A3" s="1"/>
      <c r="B3" s="1"/>
      <c r="C3" s="1"/>
      <c r="D3" s="1"/>
      <c r="E3" s="1"/>
    </row>
    <row r="4" spans="1:5" ht="18" x14ac:dyDescent="0.35">
      <c r="A4" s="1"/>
      <c r="B4" s="1" t="s">
        <v>6</v>
      </c>
      <c r="C4" s="1"/>
      <c r="D4" s="1"/>
      <c r="E4" s="1"/>
    </row>
    <row r="5" spans="1:5" ht="18" x14ac:dyDescent="0.35">
      <c r="A5" s="1"/>
      <c r="B5" s="1"/>
      <c r="C5" s="1"/>
      <c r="D5" s="1"/>
      <c r="E5" s="1"/>
    </row>
    <row r="6" spans="1:5" ht="18" x14ac:dyDescent="0.35">
      <c r="A6" s="1"/>
      <c r="B6" s="1" t="s">
        <v>7</v>
      </c>
      <c r="C6" s="1"/>
      <c r="D6" s="1"/>
      <c r="E6" s="1"/>
    </row>
    <row r="7" spans="1:5" ht="18" x14ac:dyDescent="0.35">
      <c r="A7" s="1"/>
      <c r="B7" s="3" t="s">
        <v>303</v>
      </c>
      <c r="C7" s="1"/>
      <c r="D7" s="1"/>
      <c r="E7" s="1"/>
    </row>
    <row r="8" spans="1:5" ht="18" x14ac:dyDescent="0.35">
      <c r="A8" s="1"/>
      <c r="B8" s="1"/>
      <c r="C8" s="1"/>
      <c r="D8" s="43"/>
      <c r="E8" s="1"/>
    </row>
    <row r="9" spans="1:5" ht="43.5" customHeight="1" x14ac:dyDescent="0.25">
      <c r="A9" s="98" t="s">
        <v>8</v>
      </c>
      <c r="B9" s="98" t="s">
        <v>9</v>
      </c>
      <c r="C9" s="98" t="s">
        <v>266</v>
      </c>
      <c r="D9" s="98" t="s">
        <v>32</v>
      </c>
      <c r="E9" s="98" t="s">
        <v>267</v>
      </c>
    </row>
    <row r="10" spans="1:5" ht="34.799999999999997" x14ac:dyDescent="0.3">
      <c r="A10" s="44" t="s">
        <v>19</v>
      </c>
      <c r="B10" s="96" t="s">
        <v>262</v>
      </c>
      <c r="C10" s="99">
        <f>'1.OBJEKTNA IN KUHINJSKA HIG., '!H29</f>
        <v>0</v>
      </c>
      <c r="D10" s="99">
        <f>'1.OBJEKTNA IN KUHINJSKA HIG., '!I29</f>
        <v>0</v>
      </c>
      <c r="E10" s="99">
        <f>'1.OBJEKTNA IN KUHINJSKA HIG., '!J29</f>
        <v>0</v>
      </c>
    </row>
    <row r="11" spans="1:5" ht="20.100000000000001" customHeight="1" x14ac:dyDescent="0.3">
      <c r="A11" s="44" t="s">
        <v>18</v>
      </c>
      <c r="B11" s="4" t="s">
        <v>263</v>
      </c>
      <c r="C11" s="99">
        <f>'2.PRALNA SREDSTVA'!H12</f>
        <v>0</v>
      </c>
      <c r="D11" s="99">
        <f>'2.PRALNA SREDSTVA'!I12</f>
        <v>0</v>
      </c>
      <c r="E11" s="99">
        <f>'2.PRALNA SREDSTVA'!J12</f>
        <v>0</v>
      </c>
    </row>
    <row r="12" spans="1:5" ht="20.100000000000001" customHeight="1" x14ac:dyDescent="0.3">
      <c r="A12" s="44" t="s">
        <v>20</v>
      </c>
      <c r="B12" s="4" t="s">
        <v>264</v>
      </c>
      <c r="C12" s="99">
        <f>'3. PRIPOMOČKI ZA ČIŠČENJE'!H78</f>
        <v>0</v>
      </c>
      <c r="D12" s="99">
        <f>'3. PRIPOMOČKI ZA ČIŠČENJE'!I78</f>
        <v>0</v>
      </c>
      <c r="E12" s="99">
        <f>'3. PRIPOMOČKI ZA ČIŠČENJE'!J78</f>
        <v>0</v>
      </c>
    </row>
    <row r="13" spans="1:5" ht="20.100000000000001" customHeight="1" x14ac:dyDescent="0.3">
      <c r="A13" s="44" t="s">
        <v>21</v>
      </c>
      <c r="B13" s="4" t="s">
        <v>265</v>
      </c>
      <c r="C13" s="99">
        <f>'4.PAPIRNA GALANTERIJA'!P10</f>
        <v>0</v>
      </c>
      <c r="D13" s="99">
        <f>'4.PAPIRNA GALANTERIJA'!Q10</f>
        <v>0</v>
      </c>
      <c r="E13" s="99">
        <f>'4.PAPIRNA GALANTERIJA'!R10</f>
        <v>0</v>
      </c>
    </row>
    <row r="14" spans="1:5" ht="20.100000000000001" customHeight="1" x14ac:dyDescent="0.3">
      <c r="A14" s="44"/>
      <c r="B14" s="4" t="s">
        <v>30</v>
      </c>
      <c r="C14" s="99">
        <f>SUM(C10:C13)</f>
        <v>0</v>
      </c>
      <c r="D14" s="99">
        <f>SUM(D10:D13)</f>
        <v>0</v>
      </c>
      <c r="E14" s="99">
        <f>SUM(E10:E13)</f>
        <v>0</v>
      </c>
    </row>
    <row r="15" spans="1:5" ht="18" x14ac:dyDescent="0.35">
      <c r="A15" s="1"/>
      <c r="B15" s="1"/>
      <c r="C15" s="1"/>
      <c r="D15" s="1"/>
      <c r="E15" s="1"/>
    </row>
    <row r="16" spans="1:5" ht="18" x14ac:dyDescent="0.35">
      <c r="A16" s="1"/>
      <c r="B16" s="1"/>
      <c r="C16" s="1"/>
      <c r="D16" s="1"/>
      <c r="E16" s="1"/>
    </row>
  </sheetData>
  <sheetProtection password="C92B" sheet="1" objects="1" scenarios="1"/>
  <phoneticPr fontId="2" type="noConversion"/>
  <pageMargins left="0.74803149606299213" right="0.74803149606299213" top="0.98425196850393704" bottom="0.98425196850393704" header="0" footer="0"/>
  <pageSetup paperSize="9" scale="7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79"/>
  <sheetViews>
    <sheetView view="pageBreakPreview" zoomScaleNormal="120" zoomScaleSheetLayoutView="100" workbookViewId="0">
      <pane ySplit="1" topLeftCell="A2" activePane="bottomLeft" state="frozen"/>
      <selection activeCell="E1" sqref="E1"/>
      <selection pane="bottomLeft" activeCell="B27" sqref="B27"/>
    </sheetView>
  </sheetViews>
  <sheetFormatPr defaultColWidth="9.109375" defaultRowHeight="13.2" x14ac:dyDescent="0.25"/>
  <cols>
    <col min="1" max="1" width="7" style="22" customWidth="1"/>
    <col min="2" max="2" width="44.88671875" style="24" customWidth="1"/>
    <col min="3" max="3" width="12.88671875" style="16" customWidth="1"/>
    <col min="4" max="4" width="15.33203125" style="45" customWidth="1"/>
    <col min="5" max="5" width="28.6640625" style="2" customWidth="1"/>
    <col min="6" max="6" width="13.5546875" style="15" customWidth="1"/>
    <col min="7" max="7" width="13.44140625" style="15" customWidth="1"/>
    <col min="8" max="8" width="14.33203125" style="2" customWidth="1"/>
    <col min="9" max="9" width="11.44140625" style="2" customWidth="1"/>
    <col min="10" max="10" width="13.6640625" style="2" customWidth="1"/>
    <col min="11" max="13" width="0" style="2" hidden="1" customWidth="1"/>
    <col min="14" max="14" width="10" style="2" customWidth="1"/>
    <col min="15" max="16384" width="9.109375" style="2"/>
  </cols>
  <sheetData>
    <row r="1" spans="1:11" ht="45.6" x14ac:dyDescent="0.25">
      <c r="A1" s="169" t="s">
        <v>55</v>
      </c>
      <c r="B1" s="170"/>
      <c r="C1" s="5" t="s">
        <v>11</v>
      </c>
      <c r="D1" s="5" t="s">
        <v>52</v>
      </c>
      <c r="E1" s="5" t="s">
        <v>16</v>
      </c>
      <c r="F1" s="5" t="s">
        <v>12</v>
      </c>
      <c r="G1" s="5" t="s">
        <v>13</v>
      </c>
      <c r="H1" s="5" t="s">
        <v>200</v>
      </c>
      <c r="I1" s="5" t="s">
        <v>302</v>
      </c>
      <c r="J1" s="5" t="s">
        <v>249</v>
      </c>
      <c r="K1" s="5" t="s">
        <v>10</v>
      </c>
    </row>
    <row r="2" spans="1:11" ht="66" x14ac:dyDescent="0.25">
      <c r="A2" s="81" t="s">
        <v>221</v>
      </c>
      <c r="B2" s="49" t="s">
        <v>47</v>
      </c>
      <c r="C2" s="35" t="s">
        <v>0</v>
      </c>
      <c r="D2" s="35">
        <v>25</v>
      </c>
      <c r="E2" s="100"/>
      <c r="F2" s="116"/>
      <c r="G2" s="39">
        <f>F2*1.22</f>
        <v>0</v>
      </c>
      <c r="H2" s="39">
        <f>F2*D2</f>
        <v>0</v>
      </c>
      <c r="I2" s="93">
        <f>H2*0.22</f>
        <v>0</v>
      </c>
      <c r="J2" s="40">
        <f>H2+I2</f>
        <v>0</v>
      </c>
    </row>
    <row r="3" spans="1:11" ht="52.8" x14ac:dyDescent="0.25">
      <c r="A3" s="34" t="s">
        <v>220</v>
      </c>
      <c r="B3" s="49" t="s">
        <v>57</v>
      </c>
      <c r="C3" s="35" t="s">
        <v>0</v>
      </c>
      <c r="D3" s="35">
        <v>60</v>
      </c>
      <c r="E3" s="100"/>
      <c r="F3" s="116"/>
      <c r="G3" s="39">
        <f t="shared" ref="G3:G28" si="0">F3*1.22</f>
        <v>0</v>
      </c>
      <c r="H3" s="39">
        <f t="shared" ref="H3:H28" si="1">F3*D3</f>
        <v>0</v>
      </c>
      <c r="I3" s="93">
        <f t="shared" ref="I3:I28" si="2">H3*0.22</f>
        <v>0</v>
      </c>
      <c r="J3" s="40">
        <f t="shared" ref="J3:J28" si="3">H3+I3</f>
        <v>0</v>
      </c>
    </row>
    <row r="4" spans="1:11" ht="39.6" x14ac:dyDescent="0.25">
      <c r="A4" s="9" t="s">
        <v>222</v>
      </c>
      <c r="B4" s="50" t="s">
        <v>56</v>
      </c>
      <c r="C4" s="8" t="s">
        <v>0</v>
      </c>
      <c r="D4" s="8">
        <v>100</v>
      </c>
      <c r="E4" s="101"/>
      <c r="F4" s="117"/>
      <c r="G4" s="88">
        <f t="shared" si="0"/>
        <v>0</v>
      </c>
      <c r="H4" s="88">
        <f t="shared" si="1"/>
        <v>0</v>
      </c>
      <c r="I4" s="94">
        <f t="shared" si="2"/>
        <v>0</v>
      </c>
      <c r="J4" s="47">
        <f t="shared" si="3"/>
        <v>0</v>
      </c>
    </row>
    <row r="5" spans="1:11" ht="39.6" x14ac:dyDescent="0.25">
      <c r="A5" s="9" t="s">
        <v>223</v>
      </c>
      <c r="B5" s="50" t="s">
        <v>45</v>
      </c>
      <c r="C5" s="8" t="s">
        <v>0</v>
      </c>
      <c r="D5" s="8">
        <v>100</v>
      </c>
      <c r="E5" s="101"/>
      <c r="F5" s="117"/>
      <c r="G5" s="88">
        <f t="shared" si="0"/>
        <v>0</v>
      </c>
      <c r="H5" s="88">
        <f t="shared" si="1"/>
        <v>0</v>
      </c>
      <c r="I5" s="94">
        <f t="shared" si="2"/>
        <v>0</v>
      </c>
      <c r="J5" s="47">
        <f t="shared" si="3"/>
        <v>0</v>
      </c>
    </row>
    <row r="6" spans="1:11" s="38" customFormat="1" ht="56.25" customHeight="1" x14ac:dyDescent="0.25">
      <c r="A6" s="34" t="s">
        <v>224</v>
      </c>
      <c r="B6" s="49" t="s">
        <v>304</v>
      </c>
      <c r="C6" s="35" t="s">
        <v>0</v>
      </c>
      <c r="D6" s="35">
        <v>150</v>
      </c>
      <c r="E6" s="100"/>
      <c r="F6" s="116"/>
      <c r="G6" s="39">
        <f t="shared" si="0"/>
        <v>0</v>
      </c>
      <c r="H6" s="39">
        <f t="shared" si="1"/>
        <v>0</v>
      </c>
      <c r="I6" s="93">
        <f t="shared" si="2"/>
        <v>0</v>
      </c>
      <c r="J6" s="40">
        <f t="shared" si="3"/>
        <v>0</v>
      </c>
    </row>
    <row r="7" spans="1:11" ht="57" customHeight="1" x14ac:dyDescent="0.25">
      <c r="A7" s="34" t="s">
        <v>225</v>
      </c>
      <c r="B7" s="49" t="s">
        <v>253</v>
      </c>
      <c r="C7" s="35" t="s">
        <v>0</v>
      </c>
      <c r="D7" s="35">
        <v>15</v>
      </c>
      <c r="E7" s="100"/>
      <c r="F7" s="116"/>
      <c r="G7" s="39">
        <f t="shared" si="0"/>
        <v>0</v>
      </c>
      <c r="H7" s="39">
        <f t="shared" si="1"/>
        <v>0</v>
      </c>
      <c r="I7" s="93">
        <f t="shared" si="2"/>
        <v>0</v>
      </c>
      <c r="J7" s="40">
        <f t="shared" si="3"/>
        <v>0</v>
      </c>
    </row>
    <row r="8" spans="1:11" ht="78.75" customHeight="1" x14ac:dyDescent="0.25">
      <c r="A8" s="34" t="s">
        <v>226</v>
      </c>
      <c r="B8" s="49" t="s">
        <v>305</v>
      </c>
      <c r="C8" s="35" t="s">
        <v>0</v>
      </c>
      <c r="D8" s="35">
        <v>450</v>
      </c>
      <c r="E8" s="100"/>
      <c r="F8" s="116"/>
      <c r="G8" s="39">
        <f t="shared" si="0"/>
        <v>0</v>
      </c>
      <c r="H8" s="39">
        <f t="shared" si="1"/>
        <v>0</v>
      </c>
      <c r="I8" s="93">
        <f t="shared" si="2"/>
        <v>0</v>
      </c>
      <c r="J8" s="40">
        <f t="shared" si="3"/>
        <v>0</v>
      </c>
    </row>
    <row r="9" spans="1:11" ht="75.75" customHeight="1" x14ac:dyDescent="0.25">
      <c r="A9" s="34" t="s">
        <v>227</v>
      </c>
      <c r="B9" s="49" t="s">
        <v>306</v>
      </c>
      <c r="C9" s="35" t="s">
        <v>0</v>
      </c>
      <c r="D9" s="35">
        <v>1500</v>
      </c>
      <c r="E9" s="100"/>
      <c r="F9" s="116"/>
      <c r="G9" s="39">
        <f t="shared" si="0"/>
        <v>0</v>
      </c>
      <c r="H9" s="39">
        <f t="shared" si="1"/>
        <v>0</v>
      </c>
      <c r="I9" s="93">
        <f t="shared" si="2"/>
        <v>0</v>
      </c>
      <c r="J9" s="40">
        <f t="shared" si="3"/>
        <v>0</v>
      </c>
    </row>
    <row r="10" spans="1:11" ht="111" customHeight="1" x14ac:dyDescent="0.25">
      <c r="A10" s="9" t="s">
        <v>228</v>
      </c>
      <c r="B10" s="164" t="s">
        <v>317</v>
      </c>
      <c r="C10" s="8" t="s">
        <v>0</v>
      </c>
      <c r="D10" s="8">
        <v>420</v>
      </c>
      <c r="E10" s="101"/>
      <c r="F10" s="117"/>
      <c r="G10" s="88">
        <f t="shared" si="0"/>
        <v>0</v>
      </c>
      <c r="H10" s="88">
        <f t="shared" si="1"/>
        <v>0</v>
      </c>
      <c r="I10" s="94">
        <f t="shared" si="2"/>
        <v>0</v>
      </c>
      <c r="J10" s="47">
        <f t="shared" si="3"/>
        <v>0</v>
      </c>
    </row>
    <row r="11" spans="1:11" ht="66" x14ac:dyDescent="0.25">
      <c r="A11" s="9" t="s">
        <v>229</v>
      </c>
      <c r="B11" s="50" t="s">
        <v>54</v>
      </c>
      <c r="C11" s="8" t="s">
        <v>0</v>
      </c>
      <c r="D11" s="8">
        <v>30</v>
      </c>
      <c r="E11" s="101"/>
      <c r="F11" s="117"/>
      <c r="G11" s="88">
        <f t="shared" si="0"/>
        <v>0</v>
      </c>
      <c r="H11" s="88">
        <f t="shared" si="1"/>
        <v>0</v>
      </c>
      <c r="I11" s="94">
        <f t="shared" si="2"/>
        <v>0</v>
      </c>
      <c r="J11" s="47">
        <f t="shared" si="3"/>
        <v>0</v>
      </c>
    </row>
    <row r="12" spans="1:11" ht="63" customHeight="1" x14ac:dyDescent="0.25">
      <c r="A12" s="9" t="s">
        <v>230</v>
      </c>
      <c r="B12" s="53" t="s">
        <v>268</v>
      </c>
      <c r="C12" s="8" t="s">
        <v>0</v>
      </c>
      <c r="D12" s="8">
        <v>800</v>
      </c>
      <c r="E12" s="101"/>
      <c r="F12" s="117"/>
      <c r="G12" s="88">
        <f t="shared" si="0"/>
        <v>0</v>
      </c>
      <c r="H12" s="88">
        <f t="shared" si="1"/>
        <v>0</v>
      </c>
      <c r="I12" s="94">
        <f t="shared" si="2"/>
        <v>0</v>
      </c>
      <c r="J12" s="47">
        <f t="shared" si="3"/>
        <v>0</v>
      </c>
    </row>
    <row r="13" spans="1:11" ht="39.6" x14ac:dyDescent="0.25">
      <c r="A13" s="9" t="s">
        <v>231</v>
      </c>
      <c r="B13" s="50" t="s">
        <v>44</v>
      </c>
      <c r="C13" s="8" t="s">
        <v>0</v>
      </c>
      <c r="D13" s="8">
        <v>45</v>
      </c>
      <c r="E13" s="101"/>
      <c r="F13" s="117"/>
      <c r="G13" s="88">
        <f t="shared" si="0"/>
        <v>0</v>
      </c>
      <c r="H13" s="88">
        <f t="shared" si="1"/>
        <v>0</v>
      </c>
      <c r="I13" s="94">
        <f t="shared" si="2"/>
        <v>0</v>
      </c>
      <c r="J13" s="47">
        <f t="shared" si="3"/>
        <v>0</v>
      </c>
    </row>
    <row r="14" spans="1:11" ht="66.75" customHeight="1" x14ac:dyDescent="0.25">
      <c r="A14" s="34" t="s">
        <v>232</v>
      </c>
      <c r="B14" s="84" t="s">
        <v>247</v>
      </c>
      <c r="C14" s="35" t="s">
        <v>0</v>
      </c>
      <c r="D14" s="35">
        <v>80</v>
      </c>
      <c r="E14" s="100"/>
      <c r="F14" s="116"/>
      <c r="G14" s="39">
        <f t="shared" si="0"/>
        <v>0</v>
      </c>
      <c r="H14" s="39">
        <f t="shared" si="1"/>
        <v>0</v>
      </c>
      <c r="I14" s="93">
        <f t="shared" si="2"/>
        <v>0</v>
      </c>
      <c r="J14" s="40">
        <f t="shared" si="3"/>
        <v>0</v>
      </c>
    </row>
    <row r="15" spans="1:11" ht="65.25" customHeight="1" x14ac:dyDescent="0.25">
      <c r="A15" s="34" t="s">
        <v>233</v>
      </c>
      <c r="B15" s="71" t="s">
        <v>66</v>
      </c>
      <c r="C15" s="35" t="s">
        <v>0</v>
      </c>
      <c r="D15" s="35">
        <v>300</v>
      </c>
      <c r="E15" s="100"/>
      <c r="F15" s="116"/>
      <c r="G15" s="39">
        <f t="shared" si="0"/>
        <v>0</v>
      </c>
      <c r="H15" s="39">
        <f t="shared" si="1"/>
        <v>0</v>
      </c>
      <c r="I15" s="93">
        <f t="shared" si="2"/>
        <v>0</v>
      </c>
      <c r="J15" s="40">
        <f t="shared" si="3"/>
        <v>0</v>
      </c>
    </row>
    <row r="16" spans="1:11" ht="53.25" customHeight="1" x14ac:dyDescent="0.25">
      <c r="A16" s="9" t="s">
        <v>234</v>
      </c>
      <c r="B16" s="53" t="s">
        <v>307</v>
      </c>
      <c r="C16" s="8" t="s">
        <v>0</v>
      </c>
      <c r="D16" s="8">
        <v>15</v>
      </c>
      <c r="E16" s="101"/>
      <c r="F16" s="117"/>
      <c r="G16" s="88">
        <f t="shared" si="0"/>
        <v>0</v>
      </c>
      <c r="H16" s="88">
        <f t="shared" si="1"/>
        <v>0</v>
      </c>
      <c r="I16" s="94">
        <f t="shared" si="2"/>
        <v>0</v>
      </c>
      <c r="J16" s="47">
        <f t="shared" si="3"/>
        <v>0</v>
      </c>
    </row>
    <row r="17" spans="1:10" ht="79.2" x14ac:dyDescent="0.25">
      <c r="A17" s="9" t="s">
        <v>235</v>
      </c>
      <c r="B17" s="53" t="s">
        <v>65</v>
      </c>
      <c r="C17" s="8" t="s">
        <v>53</v>
      </c>
      <c r="D17" s="8">
        <v>45</v>
      </c>
      <c r="E17" s="101"/>
      <c r="F17" s="117"/>
      <c r="G17" s="88">
        <f t="shared" si="0"/>
        <v>0</v>
      </c>
      <c r="H17" s="88">
        <f t="shared" si="1"/>
        <v>0</v>
      </c>
      <c r="I17" s="94">
        <f t="shared" si="2"/>
        <v>0</v>
      </c>
      <c r="J17" s="47">
        <f t="shared" si="3"/>
        <v>0</v>
      </c>
    </row>
    <row r="18" spans="1:10" ht="79.2" x14ac:dyDescent="0.25">
      <c r="A18" s="9" t="s">
        <v>236</v>
      </c>
      <c r="B18" s="53" t="s">
        <v>308</v>
      </c>
      <c r="C18" s="8" t="s">
        <v>0</v>
      </c>
      <c r="D18" s="8">
        <v>55</v>
      </c>
      <c r="E18" s="101"/>
      <c r="F18" s="117"/>
      <c r="G18" s="88">
        <f t="shared" si="0"/>
        <v>0</v>
      </c>
      <c r="H18" s="88">
        <f t="shared" si="1"/>
        <v>0</v>
      </c>
      <c r="I18" s="94">
        <f t="shared" si="2"/>
        <v>0</v>
      </c>
      <c r="J18" s="47">
        <f t="shared" si="3"/>
        <v>0</v>
      </c>
    </row>
    <row r="19" spans="1:10" ht="66" x14ac:dyDescent="0.25">
      <c r="A19" s="9" t="s">
        <v>237</v>
      </c>
      <c r="B19" s="53" t="s">
        <v>58</v>
      </c>
      <c r="C19" s="8" t="s">
        <v>0</v>
      </c>
      <c r="D19" s="8">
        <v>64</v>
      </c>
      <c r="E19" s="101"/>
      <c r="F19" s="117"/>
      <c r="G19" s="88">
        <f t="shared" si="0"/>
        <v>0</v>
      </c>
      <c r="H19" s="88">
        <f t="shared" si="1"/>
        <v>0</v>
      </c>
      <c r="I19" s="94">
        <f t="shared" si="2"/>
        <v>0</v>
      </c>
      <c r="J19" s="47">
        <f t="shared" si="3"/>
        <v>0</v>
      </c>
    </row>
    <row r="20" spans="1:10" ht="26.4" x14ac:dyDescent="0.25">
      <c r="A20" s="9" t="s">
        <v>238</v>
      </c>
      <c r="B20" s="83" t="s">
        <v>59</v>
      </c>
      <c r="C20" s="8" t="s">
        <v>0</v>
      </c>
      <c r="D20" s="8">
        <v>9</v>
      </c>
      <c r="E20" s="101"/>
      <c r="F20" s="117"/>
      <c r="G20" s="88">
        <f t="shared" si="0"/>
        <v>0</v>
      </c>
      <c r="H20" s="88">
        <f t="shared" si="1"/>
        <v>0</v>
      </c>
      <c r="I20" s="94">
        <f t="shared" si="2"/>
        <v>0</v>
      </c>
      <c r="J20" s="47">
        <f t="shared" si="3"/>
        <v>0</v>
      </c>
    </row>
    <row r="21" spans="1:10" x14ac:dyDescent="0.25">
      <c r="A21" s="9" t="s">
        <v>239</v>
      </c>
      <c r="B21" s="50" t="s">
        <v>60</v>
      </c>
      <c r="C21" s="8" t="s">
        <v>0</v>
      </c>
      <c r="D21" s="8">
        <v>50</v>
      </c>
      <c r="E21" s="101"/>
      <c r="F21" s="117"/>
      <c r="G21" s="88">
        <f t="shared" si="0"/>
        <v>0</v>
      </c>
      <c r="H21" s="88">
        <f t="shared" si="1"/>
        <v>0</v>
      </c>
      <c r="I21" s="94">
        <f t="shared" si="2"/>
        <v>0</v>
      </c>
      <c r="J21" s="47">
        <f t="shared" si="3"/>
        <v>0</v>
      </c>
    </row>
    <row r="22" spans="1:10" x14ac:dyDescent="0.25">
      <c r="A22" s="9" t="s">
        <v>240</v>
      </c>
      <c r="B22" s="50" t="s">
        <v>61</v>
      </c>
      <c r="C22" s="8" t="s">
        <v>1</v>
      </c>
      <c r="D22" s="8">
        <v>50</v>
      </c>
      <c r="E22" s="101"/>
      <c r="F22" s="117"/>
      <c r="G22" s="88">
        <f t="shared" si="0"/>
        <v>0</v>
      </c>
      <c r="H22" s="88">
        <f t="shared" si="1"/>
        <v>0</v>
      </c>
      <c r="I22" s="94">
        <f t="shared" si="2"/>
        <v>0</v>
      </c>
      <c r="J22" s="47">
        <f t="shared" si="3"/>
        <v>0</v>
      </c>
    </row>
    <row r="23" spans="1:10" ht="39.6" x14ac:dyDescent="0.25">
      <c r="A23" s="9" t="s">
        <v>241</v>
      </c>
      <c r="B23" s="50" t="s">
        <v>62</v>
      </c>
      <c r="C23" s="8" t="s">
        <v>0</v>
      </c>
      <c r="D23" s="8">
        <v>20</v>
      </c>
      <c r="E23" s="101"/>
      <c r="F23" s="117"/>
      <c r="G23" s="88">
        <f t="shared" si="0"/>
        <v>0</v>
      </c>
      <c r="H23" s="88">
        <f t="shared" si="1"/>
        <v>0</v>
      </c>
      <c r="I23" s="94">
        <f t="shared" si="2"/>
        <v>0</v>
      </c>
      <c r="J23" s="47">
        <f t="shared" si="3"/>
        <v>0</v>
      </c>
    </row>
    <row r="24" spans="1:10" ht="39.6" x14ac:dyDescent="0.25">
      <c r="A24" s="9" t="s">
        <v>242</v>
      </c>
      <c r="B24" s="83" t="s">
        <v>63</v>
      </c>
      <c r="C24" s="8" t="s">
        <v>0</v>
      </c>
      <c r="D24" s="8">
        <v>20</v>
      </c>
      <c r="E24" s="101"/>
      <c r="F24" s="117"/>
      <c r="G24" s="88">
        <f t="shared" si="0"/>
        <v>0</v>
      </c>
      <c r="H24" s="88">
        <f t="shared" si="1"/>
        <v>0</v>
      </c>
      <c r="I24" s="94">
        <f t="shared" si="2"/>
        <v>0</v>
      </c>
      <c r="J24" s="47">
        <f t="shared" si="3"/>
        <v>0</v>
      </c>
    </row>
    <row r="25" spans="1:10" ht="39.6" x14ac:dyDescent="0.25">
      <c r="A25" s="9" t="s">
        <v>243</v>
      </c>
      <c r="B25" s="83" t="s">
        <v>309</v>
      </c>
      <c r="C25" s="8" t="s">
        <v>0</v>
      </c>
      <c r="D25" s="8">
        <v>70</v>
      </c>
      <c r="E25" s="101"/>
      <c r="F25" s="117"/>
      <c r="G25" s="88">
        <f t="shared" si="0"/>
        <v>0</v>
      </c>
      <c r="H25" s="88">
        <f t="shared" si="1"/>
        <v>0</v>
      </c>
      <c r="I25" s="94">
        <f t="shared" si="2"/>
        <v>0</v>
      </c>
      <c r="J25" s="47">
        <f t="shared" si="3"/>
        <v>0</v>
      </c>
    </row>
    <row r="26" spans="1:10" ht="26.4" x14ac:dyDescent="0.25">
      <c r="A26" s="46" t="s">
        <v>244</v>
      </c>
      <c r="B26" s="85" t="s">
        <v>310</v>
      </c>
      <c r="C26" s="86" t="s">
        <v>64</v>
      </c>
      <c r="D26" s="87">
        <v>2400</v>
      </c>
      <c r="E26" s="102"/>
      <c r="F26" s="117"/>
      <c r="G26" s="88">
        <f t="shared" si="0"/>
        <v>0</v>
      </c>
      <c r="H26" s="88">
        <f t="shared" si="1"/>
        <v>0</v>
      </c>
      <c r="I26" s="94">
        <f t="shared" si="2"/>
        <v>0</v>
      </c>
      <c r="J26" s="47">
        <f t="shared" si="3"/>
        <v>0</v>
      </c>
    </row>
    <row r="27" spans="1:10" ht="52.8" x14ac:dyDescent="0.25">
      <c r="A27" s="9" t="s">
        <v>245</v>
      </c>
      <c r="B27" s="83" t="s">
        <v>248</v>
      </c>
      <c r="C27" s="8" t="s">
        <v>0</v>
      </c>
      <c r="D27" s="8">
        <v>100</v>
      </c>
      <c r="E27" s="101"/>
      <c r="F27" s="117"/>
      <c r="G27" s="88">
        <f t="shared" si="0"/>
        <v>0</v>
      </c>
      <c r="H27" s="88">
        <f t="shared" si="1"/>
        <v>0</v>
      </c>
      <c r="I27" s="94">
        <f t="shared" si="2"/>
        <v>0</v>
      </c>
      <c r="J27" s="47">
        <f t="shared" si="3"/>
        <v>0</v>
      </c>
    </row>
    <row r="28" spans="1:10" x14ac:dyDescent="0.25">
      <c r="A28" s="9" t="s">
        <v>246</v>
      </c>
      <c r="B28" s="83" t="s">
        <v>67</v>
      </c>
      <c r="C28" s="8" t="s">
        <v>1</v>
      </c>
      <c r="D28" s="8">
        <v>400</v>
      </c>
      <c r="E28" s="101"/>
      <c r="F28" s="117"/>
      <c r="G28" s="88">
        <f t="shared" si="0"/>
        <v>0</v>
      </c>
      <c r="H28" s="88">
        <f t="shared" si="1"/>
        <v>0</v>
      </c>
      <c r="I28" s="94">
        <f t="shared" si="2"/>
        <v>0</v>
      </c>
      <c r="J28" s="47">
        <f t="shared" si="3"/>
        <v>0</v>
      </c>
    </row>
    <row r="29" spans="1:10" ht="33.75" customHeight="1" x14ac:dyDescent="0.25">
      <c r="A29" s="171" t="s">
        <v>17</v>
      </c>
      <c r="B29" s="172"/>
      <c r="C29" s="172"/>
      <c r="D29" s="172"/>
      <c r="E29" s="172"/>
      <c r="F29" s="172"/>
      <c r="G29" s="173"/>
      <c r="H29" s="54">
        <f>SUM(H2:H28)</f>
        <v>0</v>
      </c>
      <c r="I29" s="95">
        <f>SUM(I2:I28)</f>
        <v>0</v>
      </c>
      <c r="J29" s="54">
        <f>SUM(J2:J28)</f>
        <v>0</v>
      </c>
    </row>
    <row r="30" spans="1:10" ht="25.5" customHeight="1" x14ac:dyDescent="0.25">
      <c r="A30" s="55"/>
      <c r="B30" s="56"/>
      <c r="C30" s="57"/>
      <c r="D30" s="58"/>
      <c r="E30" s="55"/>
      <c r="F30" s="57"/>
      <c r="G30" s="57"/>
      <c r="H30" s="55"/>
      <c r="I30" s="55"/>
      <c r="J30" s="55"/>
    </row>
    <row r="31" spans="1:10" ht="13.8" x14ac:dyDescent="0.25">
      <c r="A31" s="51" t="s">
        <v>15</v>
      </c>
      <c r="B31" s="41"/>
      <c r="C31" s="41"/>
      <c r="D31" s="59"/>
      <c r="E31" s="41"/>
      <c r="F31" s="91"/>
      <c r="G31" s="91"/>
      <c r="H31" s="60"/>
      <c r="I31" s="61"/>
      <c r="J31" s="61"/>
    </row>
    <row r="32" spans="1:10" ht="13.8" x14ac:dyDescent="0.25">
      <c r="A32" s="168" t="s">
        <v>294</v>
      </c>
      <c r="B32" s="168"/>
      <c r="C32" s="168"/>
      <c r="D32" s="168"/>
      <c r="E32" s="168"/>
      <c r="F32" s="168"/>
      <c r="G32" s="168"/>
      <c r="H32" s="168"/>
      <c r="I32" s="168"/>
      <c r="J32" s="168"/>
    </row>
    <row r="33" spans="1:10" ht="18" customHeight="1" x14ac:dyDescent="0.25">
      <c r="A33" s="168" t="s">
        <v>34</v>
      </c>
      <c r="B33" s="168"/>
      <c r="C33" s="168"/>
      <c r="D33" s="168"/>
      <c r="E33" s="168"/>
      <c r="F33" s="168"/>
      <c r="G33" s="168"/>
      <c r="H33" s="168"/>
      <c r="I33" s="168"/>
      <c r="J33" s="168"/>
    </row>
    <row r="34" spans="1:10" ht="18" customHeight="1" x14ac:dyDescent="0.25">
      <c r="A34" s="168" t="s">
        <v>35</v>
      </c>
      <c r="B34" s="168"/>
      <c r="C34" s="168"/>
      <c r="D34" s="168"/>
      <c r="E34" s="168"/>
      <c r="F34" s="168"/>
      <c r="G34" s="168"/>
      <c r="H34" s="168"/>
      <c r="I34" s="168"/>
      <c r="J34" s="168"/>
    </row>
    <row r="35" spans="1:10" ht="18" customHeight="1" x14ac:dyDescent="0.25">
      <c r="A35" s="168" t="s">
        <v>36</v>
      </c>
      <c r="B35" s="168"/>
      <c r="C35" s="168"/>
      <c r="D35" s="168"/>
      <c r="E35" s="168"/>
      <c r="F35" s="168"/>
      <c r="G35" s="168"/>
      <c r="H35" s="168"/>
      <c r="I35" s="168"/>
      <c r="J35" s="168"/>
    </row>
    <row r="36" spans="1:10" ht="18" customHeight="1" x14ac:dyDescent="0.25">
      <c r="A36" s="168" t="s">
        <v>37</v>
      </c>
      <c r="B36" s="168"/>
      <c r="C36" s="168"/>
      <c r="D36" s="168"/>
      <c r="E36" s="168"/>
      <c r="F36" s="168"/>
      <c r="G36" s="168"/>
      <c r="H36" s="168"/>
      <c r="I36" s="168"/>
      <c r="J36" s="168"/>
    </row>
    <row r="37" spans="1:10" ht="13.8" x14ac:dyDescent="0.25">
      <c r="A37" s="168" t="s">
        <v>42</v>
      </c>
      <c r="B37" s="168"/>
      <c r="C37" s="168"/>
      <c r="D37" s="168"/>
      <c r="E37" s="168"/>
      <c r="F37" s="168"/>
      <c r="G37" s="168"/>
      <c r="H37" s="168"/>
      <c r="I37" s="168"/>
      <c r="J37" s="168"/>
    </row>
    <row r="38" spans="1:10" ht="18.75" customHeight="1" x14ac:dyDescent="0.25">
      <c r="A38" s="168" t="s">
        <v>38</v>
      </c>
      <c r="B38" s="168"/>
      <c r="C38" s="168"/>
      <c r="D38" s="168"/>
      <c r="E38" s="168"/>
      <c r="F38" s="168"/>
      <c r="G38" s="168"/>
      <c r="H38" s="168"/>
      <c r="I38" s="168"/>
      <c r="J38" s="168"/>
    </row>
    <row r="39" spans="1:10" ht="28.2" customHeight="1" x14ac:dyDescent="0.25">
      <c r="A39" s="168" t="s">
        <v>39</v>
      </c>
      <c r="B39" s="168"/>
      <c r="C39" s="168"/>
      <c r="D39" s="168"/>
      <c r="E39" s="168"/>
      <c r="F39" s="168"/>
      <c r="G39" s="168"/>
      <c r="H39" s="168"/>
      <c r="I39" s="168"/>
      <c r="J39" s="168"/>
    </row>
    <row r="40" spans="1:10" ht="51" customHeight="1" x14ac:dyDescent="0.25">
      <c r="A40" s="168" t="s">
        <v>50</v>
      </c>
      <c r="B40" s="168"/>
      <c r="C40" s="168"/>
      <c r="D40" s="168"/>
      <c r="E40" s="168"/>
      <c r="F40" s="168"/>
      <c r="G40" s="168"/>
      <c r="H40" s="168"/>
      <c r="I40" s="168"/>
      <c r="J40" s="168"/>
    </row>
    <row r="41" spans="1:10" ht="18" customHeight="1" x14ac:dyDescent="0.25">
      <c r="A41" s="168" t="s">
        <v>51</v>
      </c>
      <c r="B41" s="168"/>
      <c r="C41" s="168"/>
      <c r="D41" s="168"/>
      <c r="E41" s="168"/>
      <c r="F41" s="168"/>
      <c r="G41" s="168"/>
      <c r="H41" s="168"/>
      <c r="I41" s="168"/>
      <c r="J41" s="168"/>
    </row>
    <row r="42" spans="1:10" ht="26.25" customHeight="1" x14ac:dyDescent="0.25">
      <c r="A42" s="55"/>
      <c r="B42" s="167"/>
      <c r="C42" s="167"/>
      <c r="D42" s="167"/>
      <c r="E42" s="167"/>
      <c r="F42" s="167"/>
      <c r="G42" s="64"/>
      <c r="H42" s="63"/>
      <c r="I42" s="63"/>
      <c r="J42" s="63"/>
    </row>
    <row r="43" spans="1:10" ht="26.25" customHeight="1" x14ac:dyDescent="0.25">
      <c r="A43" s="55"/>
      <c r="B43" s="62"/>
      <c r="C43" s="64"/>
      <c r="D43" s="65"/>
      <c r="E43" s="63"/>
      <c r="F43" s="92"/>
      <c r="G43" s="92"/>
      <c r="H43" s="63"/>
      <c r="I43" s="63"/>
      <c r="J43" s="63"/>
    </row>
    <row r="44" spans="1:10" ht="26.25" customHeight="1" x14ac:dyDescent="0.25">
      <c r="A44" s="55"/>
      <c r="B44" s="66"/>
      <c r="C44" s="67"/>
      <c r="D44" s="68"/>
      <c r="E44" s="69"/>
      <c r="F44" s="92"/>
      <c r="G44" s="92"/>
      <c r="H44" s="63"/>
      <c r="I44" s="63"/>
      <c r="J44" s="63"/>
    </row>
    <row r="45" spans="1:10" ht="26.25" customHeight="1" x14ac:dyDescent="0.25">
      <c r="A45" s="55"/>
      <c r="B45" s="69"/>
      <c r="C45" s="60"/>
      <c r="D45" s="68"/>
      <c r="E45" s="69"/>
      <c r="F45" s="92"/>
      <c r="G45" s="92"/>
      <c r="H45" s="63"/>
      <c r="I45" s="63"/>
      <c r="J45" s="63"/>
    </row>
    <row r="46" spans="1:10" ht="26.25" customHeight="1" x14ac:dyDescent="0.25">
      <c r="A46" s="55"/>
      <c r="B46" s="69"/>
      <c r="C46" s="60"/>
      <c r="D46" s="68"/>
      <c r="E46" s="69"/>
      <c r="F46" s="92"/>
      <c r="G46" s="92"/>
      <c r="H46" s="63"/>
      <c r="I46" s="63"/>
      <c r="J46" s="63"/>
    </row>
    <row r="47" spans="1:10" x14ac:dyDescent="0.25">
      <c r="A47" s="55"/>
      <c r="B47" s="69"/>
      <c r="C47" s="60"/>
      <c r="D47" s="68"/>
      <c r="E47" s="69"/>
      <c r="F47" s="92"/>
      <c r="G47" s="92"/>
      <c r="H47" s="63"/>
      <c r="I47" s="63"/>
      <c r="J47" s="63"/>
    </row>
    <row r="48" spans="1:10" x14ac:dyDescent="0.25">
      <c r="A48" s="55"/>
      <c r="B48" s="69"/>
      <c r="C48" s="60"/>
      <c r="D48" s="68"/>
      <c r="E48" s="69"/>
      <c r="F48" s="92"/>
      <c r="G48" s="92"/>
      <c r="H48" s="63"/>
      <c r="I48" s="63"/>
      <c r="J48" s="63"/>
    </row>
    <row r="49" spans="1:10" x14ac:dyDescent="0.25">
      <c r="A49" s="55"/>
      <c r="B49" s="69"/>
      <c r="C49" s="60"/>
      <c r="D49" s="68"/>
      <c r="E49" s="69"/>
      <c r="F49" s="92"/>
      <c r="G49" s="92"/>
      <c r="H49" s="63"/>
      <c r="I49" s="63"/>
      <c r="J49" s="63"/>
    </row>
    <row r="50" spans="1:10" x14ac:dyDescent="0.25">
      <c r="A50" s="11"/>
      <c r="B50" s="21"/>
      <c r="E50" s="21"/>
      <c r="F50" s="20"/>
      <c r="G50" s="20"/>
      <c r="H50" s="18"/>
      <c r="I50" s="18"/>
      <c r="J50" s="18"/>
    </row>
    <row r="51" spans="1:10" x14ac:dyDescent="0.25">
      <c r="A51" s="11"/>
      <c r="B51" s="21"/>
      <c r="E51" s="21"/>
      <c r="F51" s="20"/>
      <c r="G51" s="20"/>
      <c r="H51" s="18"/>
      <c r="I51" s="18"/>
      <c r="J51" s="18"/>
    </row>
    <row r="52" spans="1:10" x14ac:dyDescent="0.25">
      <c r="A52" s="11"/>
      <c r="B52" s="21"/>
      <c r="E52" s="21"/>
      <c r="F52" s="20"/>
      <c r="G52" s="20"/>
      <c r="H52" s="18"/>
      <c r="I52" s="18"/>
      <c r="J52" s="18"/>
    </row>
    <row r="53" spans="1:10" x14ac:dyDescent="0.25">
      <c r="A53" s="11"/>
      <c r="B53" s="21"/>
      <c r="E53" s="21"/>
      <c r="F53" s="20"/>
      <c r="G53" s="20"/>
      <c r="H53" s="18"/>
      <c r="I53" s="18"/>
      <c r="J53" s="18"/>
    </row>
    <row r="54" spans="1:10" x14ac:dyDescent="0.25">
      <c r="A54" s="11"/>
      <c r="B54" s="21"/>
      <c r="E54" s="21"/>
      <c r="F54" s="20"/>
      <c r="G54" s="20"/>
      <c r="H54" s="18"/>
      <c r="I54" s="18"/>
      <c r="J54" s="18"/>
    </row>
    <row r="55" spans="1:10" x14ac:dyDescent="0.25">
      <c r="B55" s="21"/>
      <c r="E55" s="21"/>
    </row>
    <row r="56" spans="1:10" x14ac:dyDescent="0.25">
      <c r="B56" s="21"/>
      <c r="E56" s="21"/>
    </row>
    <row r="57" spans="1:10" x14ac:dyDescent="0.25">
      <c r="B57" s="21"/>
      <c r="E57" s="21"/>
    </row>
    <row r="58" spans="1:10" x14ac:dyDescent="0.25">
      <c r="B58" s="21"/>
      <c r="E58" s="21"/>
    </row>
    <row r="59" spans="1:10" x14ac:dyDescent="0.25">
      <c r="B59" s="21"/>
      <c r="E59" s="21"/>
    </row>
    <row r="60" spans="1:10" x14ac:dyDescent="0.25">
      <c r="B60" s="21"/>
      <c r="E60" s="21"/>
    </row>
    <row r="61" spans="1:10" x14ac:dyDescent="0.25">
      <c r="B61" s="21"/>
      <c r="E61" s="21"/>
    </row>
    <row r="62" spans="1:10" x14ac:dyDescent="0.25">
      <c r="B62" s="21"/>
      <c r="E62" s="21"/>
    </row>
    <row r="63" spans="1:10" x14ac:dyDescent="0.25">
      <c r="B63" s="21"/>
      <c r="E63" s="21"/>
    </row>
    <row r="64" spans="1:10" x14ac:dyDescent="0.25">
      <c r="B64" s="21"/>
      <c r="E64" s="21"/>
    </row>
    <row r="65" spans="2:5" x14ac:dyDescent="0.25">
      <c r="B65" s="21"/>
      <c r="E65" s="21"/>
    </row>
    <row r="66" spans="2:5" x14ac:dyDescent="0.25">
      <c r="B66" s="21"/>
      <c r="E66" s="21"/>
    </row>
    <row r="67" spans="2:5" x14ac:dyDescent="0.25">
      <c r="B67" s="21"/>
      <c r="E67" s="21"/>
    </row>
    <row r="68" spans="2:5" x14ac:dyDescent="0.25">
      <c r="B68" s="21"/>
      <c r="E68" s="21"/>
    </row>
    <row r="69" spans="2:5" x14ac:dyDescent="0.25">
      <c r="B69" s="21"/>
      <c r="E69" s="21"/>
    </row>
    <row r="70" spans="2:5" x14ac:dyDescent="0.25">
      <c r="B70" s="21"/>
      <c r="E70" s="21"/>
    </row>
    <row r="71" spans="2:5" x14ac:dyDescent="0.25">
      <c r="B71" s="21"/>
      <c r="E71" s="21"/>
    </row>
    <row r="72" spans="2:5" x14ac:dyDescent="0.25">
      <c r="B72" s="21"/>
      <c r="E72" s="21"/>
    </row>
    <row r="73" spans="2:5" x14ac:dyDescent="0.25">
      <c r="B73" s="21"/>
      <c r="E73" s="21"/>
    </row>
    <row r="74" spans="2:5" x14ac:dyDescent="0.25">
      <c r="B74" s="21"/>
      <c r="E74" s="21"/>
    </row>
    <row r="75" spans="2:5" x14ac:dyDescent="0.25">
      <c r="B75" s="21"/>
      <c r="E75" s="21"/>
    </row>
    <row r="76" spans="2:5" x14ac:dyDescent="0.25">
      <c r="B76" s="21"/>
      <c r="E76" s="21"/>
    </row>
    <row r="77" spans="2:5" ht="13.8" x14ac:dyDescent="0.25">
      <c r="B77" s="165"/>
      <c r="C77" s="165"/>
      <c r="D77" s="166"/>
      <c r="E77" s="166"/>
    </row>
    <row r="78" spans="2:5" x14ac:dyDescent="0.25">
      <c r="B78" s="21"/>
      <c r="E78" s="21"/>
    </row>
    <row r="79" spans="2:5" x14ac:dyDescent="0.25">
      <c r="B79" s="21"/>
      <c r="E79" s="21"/>
    </row>
  </sheetData>
  <sheetProtection password="C92B" sheet="1" objects="1" scenarios="1"/>
  <mergeCells count="14">
    <mergeCell ref="B77:E77"/>
    <mergeCell ref="B42:F42"/>
    <mergeCell ref="A41:J41"/>
    <mergeCell ref="A1:B1"/>
    <mergeCell ref="A40:J40"/>
    <mergeCell ref="A34:J34"/>
    <mergeCell ref="A35:J35"/>
    <mergeCell ref="A32:J32"/>
    <mergeCell ref="A33:J33"/>
    <mergeCell ref="A36:J36"/>
    <mergeCell ref="A38:J38"/>
    <mergeCell ref="A39:J39"/>
    <mergeCell ref="A37:J37"/>
    <mergeCell ref="A29:G29"/>
  </mergeCells>
  <phoneticPr fontId="0" type="noConversion"/>
  <pageMargins left="0.75" right="0.75" top="0.39" bottom="0.23" header="0" footer="0"/>
  <pageSetup paperSize="9" scale="59" orientation="landscape" r:id="rId1"/>
  <headerFooter alignWithMargins="0"/>
  <rowBreaks count="1" manualBreakCount="1">
    <brk id="12"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view="pageBreakPreview" zoomScaleNormal="120" zoomScaleSheetLayoutView="100" workbookViewId="0">
      <selection activeCell="B9" sqref="B9"/>
    </sheetView>
  </sheetViews>
  <sheetFormatPr defaultColWidth="9.109375" defaultRowHeight="13.2" x14ac:dyDescent="0.25"/>
  <cols>
    <col min="1" max="1" width="7" style="22" customWidth="1"/>
    <col min="2" max="2" width="44.88671875" style="24" customWidth="1"/>
    <col min="3" max="3" width="12.88671875" style="15" customWidth="1"/>
    <col min="4" max="4" width="15.33203125" style="15" customWidth="1"/>
    <col min="5" max="5" width="28.6640625" style="2" customWidth="1"/>
    <col min="6" max="6" width="13.5546875" style="15" customWidth="1"/>
    <col min="7" max="7" width="13.44140625" style="2" customWidth="1"/>
    <col min="8" max="8" width="14.44140625" style="2" customWidth="1"/>
    <col min="9" max="9" width="10.44140625" style="2" customWidth="1"/>
    <col min="10" max="10" width="13.6640625" style="2" customWidth="1"/>
    <col min="11" max="12" width="0" style="2" hidden="1" customWidth="1"/>
    <col min="13" max="16384" width="9.109375" style="2"/>
  </cols>
  <sheetData>
    <row r="1" spans="1:12" ht="42" customHeight="1" x14ac:dyDescent="0.25">
      <c r="A1" s="169" t="s">
        <v>201</v>
      </c>
      <c r="B1" s="170"/>
      <c r="C1" s="5" t="s">
        <v>11</v>
      </c>
      <c r="D1" s="5" t="s">
        <v>52</v>
      </c>
      <c r="E1" s="5" t="s">
        <v>16</v>
      </c>
      <c r="F1" s="5" t="s">
        <v>12</v>
      </c>
      <c r="G1" s="5" t="s">
        <v>13</v>
      </c>
      <c r="H1" s="5" t="s">
        <v>200</v>
      </c>
      <c r="I1" s="5" t="s">
        <v>302</v>
      </c>
      <c r="J1" s="5" t="s">
        <v>249</v>
      </c>
      <c r="K1" s="25" t="s">
        <v>4</v>
      </c>
      <c r="L1" s="25" t="s">
        <v>3</v>
      </c>
    </row>
    <row r="2" spans="1:12" ht="43.5" hidden="1" customHeight="1" x14ac:dyDescent="0.25">
      <c r="A2" s="6"/>
      <c r="B2" s="26"/>
      <c r="C2" s="7"/>
      <c r="D2" s="7"/>
      <c r="E2" s="6"/>
      <c r="F2" s="7"/>
      <c r="G2" s="6"/>
      <c r="H2" s="6"/>
      <c r="I2" s="6"/>
      <c r="J2" s="6"/>
    </row>
    <row r="3" spans="1:12" ht="119.25" customHeight="1" x14ac:dyDescent="0.25">
      <c r="A3" s="34" t="s">
        <v>202</v>
      </c>
      <c r="B3" s="76" t="s">
        <v>269</v>
      </c>
      <c r="C3" s="42" t="s">
        <v>1</v>
      </c>
      <c r="D3" s="42">
        <v>2400</v>
      </c>
      <c r="E3" s="100"/>
      <c r="F3" s="114"/>
      <c r="G3" s="36">
        <f>F3*1.22</f>
        <v>0</v>
      </c>
      <c r="H3" s="36">
        <f>F3*D3</f>
        <v>0</v>
      </c>
      <c r="I3" s="37">
        <f>H3*0.22</f>
        <v>0</v>
      </c>
      <c r="J3" s="37">
        <f>H3+I3</f>
        <v>0</v>
      </c>
    </row>
    <row r="4" spans="1:12" ht="129.75" customHeight="1" x14ac:dyDescent="0.25">
      <c r="A4" s="34" t="s">
        <v>203</v>
      </c>
      <c r="B4" s="76" t="s">
        <v>68</v>
      </c>
      <c r="C4" s="42" t="s">
        <v>1</v>
      </c>
      <c r="D4" s="42">
        <v>1730</v>
      </c>
      <c r="E4" s="100"/>
      <c r="F4" s="114"/>
      <c r="G4" s="36">
        <f t="shared" ref="G4:G11" si="0">F4*1.22</f>
        <v>0</v>
      </c>
      <c r="H4" s="36">
        <f t="shared" ref="H4:H11" si="1">F4*D4</f>
        <v>0</v>
      </c>
      <c r="I4" s="37">
        <f t="shared" ref="I4:I11" si="2">H4*0.22</f>
        <v>0</v>
      </c>
      <c r="J4" s="37">
        <f t="shared" ref="J4:J11" si="3">H4+I4</f>
        <v>0</v>
      </c>
    </row>
    <row r="5" spans="1:12" ht="102" customHeight="1" x14ac:dyDescent="0.25">
      <c r="A5" s="46" t="s">
        <v>204</v>
      </c>
      <c r="B5" s="52" t="s">
        <v>118</v>
      </c>
      <c r="C5" s="7" t="s">
        <v>0</v>
      </c>
      <c r="D5" s="7">
        <v>185</v>
      </c>
      <c r="E5" s="103"/>
      <c r="F5" s="115"/>
      <c r="G5" s="163">
        <f t="shared" si="0"/>
        <v>0</v>
      </c>
      <c r="H5" s="48">
        <f t="shared" si="1"/>
        <v>0</v>
      </c>
      <c r="I5" s="89">
        <f t="shared" si="2"/>
        <v>0</v>
      </c>
      <c r="J5" s="89">
        <f t="shared" si="3"/>
        <v>0</v>
      </c>
    </row>
    <row r="6" spans="1:12" ht="73.5" customHeight="1" x14ac:dyDescent="0.25">
      <c r="A6" s="46" t="s">
        <v>205</v>
      </c>
      <c r="B6" s="52" t="s">
        <v>119</v>
      </c>
      <c r="C6" s="7" t="s">
        <v>0</v>
      </c>
      <c r="D6" s="7">
        <v>150</v>
      </c>
      <c r="E6" s="103"/>
      <c r="F6" s="115"/>
      <c r="G6" s="163">
        <f t="shared" si="0"/>
        <v>0</v>
      </c>
      <c r="H6" s="48">
        <f t="shared" si="1"/>
        <v>0</v>
      </c>
      <c r="I6" s="89">
        <f t="shared" si="2"/>
        <v>0</v>
      </c>
      <c r="J6" s="89">
        <f t="shared" si="3"/>
        <v>0</v>
      </c>
    </row>
    <row r="7" spans="1:12" ht="78.75" customHeight="1" x14ac:dyDescent="0.25">
      <c r="A7" s="46" t="s">
        <v>206</v>
      </c>
      <c r="B7" s="72" t="s">
        <v>46</v>
      </c>
      <c r="C7" s="7" t="s">
        <v>0</v>
      </c>
      <c r="D7" s="7">
        <v>150</v>
      </c>
      <c r="E7" s="103"/>
      <c r="F7" s="115"/>
      <c r="G7" s="163">
        <f t="shared" si="0"/>
        <v>0</v>
      </c>
      <c r="H7" s="48">
        <f t="shared" si="1"/>
        <v>0</v>
      </c>
      <c r="I7" s="89">
        <f t="shared" si="2"/>
        <v>0</v>
      </c>
      <c r="J7" s="89">
        <f t="shared" si="3"/>
        <v>0</v>
      </c>
    </row>
    <row r="8" spans="1:12" ht="40.5" customHeight="1" x14ac:dyDescent="0.25">
      <c r="A8" s="46" t="s">
        <v>207</v>
      </c>
      <c r="B8" s="72" t="s">
        <v>69</v>
      </c>
      <c r="C8" s="7" t="s">
        <v>0</v>
      </c>
      <c r="D8" s="80">
        <v>2220</v>
      </c>
      <c r="E8" s="103"/>
      <c r="F8" s="115"/>
      <c r="G8" s="163">
        <f t="shared" si="0"/>
        <v>0</v>
      </c>
      <c r="H8" s="48">
        <f t="shared" si="1"/>
        <v>0</v>
      </c>
      <c r="I8" s="89">
        <f t="shared" si="2"/>
        <v>0</v>
      </c>
      <c r="J8" s="89">
        <f t="shared" si="3"/>
        <v>0</v>
      </c>
    </row>
    <row r="9" spans="1:12" ht="101.25" customHeight="1" x14ac:dyDescent="0.25">
      <c r="A9" s="46" t="s">
        <v>208</v>
      </c>
      <c r="B9" s="72" t="s">
        <v>326</v>
      </c>
      <c r="C9" s="7" t="s">
        <v>1</v>
      </c>
      <c r="D9" s="80">
        <v>10</v>
      </c>
      <c r="E9" s="103"/>
      <c r="F9" s="115"/>
      <c r="G9" s="163">
        <f t="shared" si="0"/>
        <v>0</v>
      </c>
      <c r="H9" s="48">
        <f t="shared" si="1"/>
        <v>0</v>
      </c>
      <c r="I9" s="89">
        <f t="shared" si="2"/>
        <v>0</v>
      </c>
      <c r="J9" s="89">
        <f t="shared" si="3"/>
        <v>0</v>
      </c>
    </row>
    <row r="10" spans="1:12" ht="40.5" customHeight="1" x14ac:dyDescent="0.25">
      <c r="A10" s="46" t="s">
        <v>209</v>
      </c>
      <c r="B10" s="72" t="s">
        <v>250</v>
      </c>
      <c r="C10" s="7" t="s">
        <v>0</v>
      </c>
      <c r="D10" s="7">
        <v>3</v>
      </c>
      <c r="E10" s="103"/>
      <c r="F10" s="115"/>
      <c r="G10" s="163">
        <f t="shared" si="0"/>
        <v>0</v>
      </c>
      <c r="H10" s="48">
        <f t="shared" si="1"/>
        <v>0</v>
      </c>
      <c r="I10" s="89">
        <f t="shared" si="2"/>
        <v>0</v>
      </c>
      <c r="J10" s="89">
        <f t="shared" si="3"/>
        <v>0</v>
      </c>
    </row>
    <row r="11" spans="1:12" ht="57" customHeight="1" x14ac:dyDescent="0.25">
      <c r="A11" s="46" t="s">
        <v>210</v>
      </c>
      <c r="B11" s="79" t="s">
        <v>120</v>
      </c>
      <c r="C11" s="7" t="s">
        <v>0</v>
      </c>
      <c r="D11" s="7">
        <v>150</v>
      </c>
      <c r="E11" s="103"/>
      <c r="F11" s="115"/>
      <c r="G11" s="163">
        <f t="shared" si="0"/>
        <v>0</v>
      </c>
      <c r="H11" s="48">
        <f t="shared" si="1"/>
        <v>0</v>
      </c>
      <c r="I11" s="89">
        <f t="shared" si="2"/>
        <v>0</v>
      </c>
      <c r="J11" s="89">
        <f t="shared" si="3"/>
        <v>0</v>
      </c>
    </row>
    <row r="12" spans="1:12" ht="25.5" customHeight="1" x14ac:dyDescent="0.25">
      <c r="A12" s="177" t="s">
        <v>251</v>
      </c>
      <c r="B12" s="178"/>
      <c r="C12" s="178"/>
      <c r="D12" s="178"/>
      <c r="E12" s="178"/>
      <c r="F12" s="178"/>
      <c r="G12" s="179"/>
      <c r="H12" s="10">
        <f>SUM(H3:H11)</f>
        <v>0</v>
      </c>
      <c r="I12" s="97">
        <f>SUM(I3:I11)</f>
        <v>0</v>
      </c>
      <c r="J12" s="10">
        <f>SUM(J3:J11)</f>
        <v>0</v>
      </c>
    </row>
    <row r="13" spans="1:12" x14ac:dyDescent="0.25">
      <c r="A13" s="11"/>
      <c r="B13" s="12"/>
      <c r="C13" s="13"/>
      <c r="D13" s="13"/>
      <c r="E13" s="11"/>
      <c r="F13" s="13"/>
      <c r="G13" s="11"/>
      <c r="H13" s="11"/>
      <c r="I13" s="11"/>
      <c r="J13" s="11"/>
    </row>
    <row r="14" spans="1:12" ht="13.8" x14ac:dyDescent="0.25">
      <c r="A14" s="14" t="s">
        <v>15</v>
      </c>
      <c r="B14" s="2"/>
      <c r="C14" s="2"/>
      <c r="D14" s="2"/>
      <c r="G14" s="16"/>
      <c r="H14" s="17"/>
      <c r="I14" s="17"/>
      <c r="J14" s="18"/>
    </row>
    <row r="15" spans="1:12" ht="13.8" x14ac:dyDescent="0.25">
      <c r="A15" s="176" t="s">
        <v>33</v>
      </c>
      <c r="B15" s="176"/>
      <c r="C15" s="176"/>
      <c r="D15" s="176"/>
      <c r="E15" s="176"/>
      <c r="F15" s="176"/>
      <c r="G15" s="176"/>
      <c r="H15" s="176"/>
      <c r="I15" s="176"/>
      <c r="J15" s="176"/>
    </row>
    <row r="16" spans="1:12" ht="17.25" customHeight="1" x14ac:dyDescent="0.25">
      <c r="A16" s="176" t="s">
        <v>34</v>
      </c>
      <c r="B16" s="176"/>
      <c r="C16" s="176"/>
      <c r="D16" s="176"/>
      <c r="E16" s="176"/>
      <c r="F16" s="176"/>
      <c r="G16" s="176"/>
      <c r="H16" s="176"/>
      <c r="I16" s="176"/>
      <c r="J16" s="176"/>
    </row>
    <row r="17" spans="1:10" ht="13.8" x14ac:dyDescent="0.25">
      <c r="A17" s="176" t="s">
        <v>40</v>
      </c>
      <c r="B17" s="176"/>
      <c r="C17" s="176"/>
      <c r="D17" s="176"/>
      <c r="E17" s="176"/>
      <c r="F17" s="176"/>
      <c r="G17" s="176"/>
      <c r="H17" s="176"/>
      <c r="I17" s="176"/>
      <c r="J17" s="176"/>
    </row>
    <row r="18" spans="1:10" ht="13.8" x14ac:dyDescent="0.25">
      <c r="A18" s="176" t="s">
        <v>42</v>
      </c>
      <c r="B18" s="176"/>
      <c r="C18" s="176"/>
      <c r="D18" s="176"/>
      <c r="E18" s="176"/>
      <c r="F18" s="176"/>
      <c r="G18" s="176"/>
      <c r="H18" s="176"/>
      <c r="I18" s="176"/>
      <c r="J18" s="176"/>
    </row>
    <row r="19" spans="1:10" ht="13.8" x14ac:dyDescent="0.25">
      <c r="A19" s="176" t="s">
        <v>38</v>
      </c>
      <c r="B19" s="176"/>
      <c r="C19" s="176"/>
      <c r="D19" s="176"/>
      <c r="E19" s="176"/>
      <c r="F19" s="176"/>
      <c r="G19" s="176"/>
      <c r="H19" s="176"/>
      <c r="I19" s="176"/>
      <c r="J19" s="176"/>
    </row>
    <row r="20" spans="1:10" ht="26.25" customHeight="1" x14ac:dyDescent="0.25">
      <c r="A20" s="176" t="s">
        <v>39</v>
      </c>
      <c r="B20" s="176"/>
      <c r="C20" s="176"/>
      <c r="D20" s="176"/>
      <c r="E20" s="176"/>
      <c r="F20" s="176"/>
      <c r="G20" s="176"/>
      <c r="H20" s="176"/>
      <c r="I20" s="176"/>
      <c r="J20" s="176"/>
    </row>
    <row r="21" spans="1:10" ht="26.25" customHeight="1" x14ac:dyDescent="0.25">
      <c r="A21" s="176" t="s">
        <v>50</v>
      </c>
      <c r="B21" s="176"/>
      <c r="C21" s="176"/>
      <c r="D21" s="176"/>
      <c r="E21" s="176"/>
      <c r="F21" s="176"/>
      <c r="G21" s="176"/>
      <c r="H21" s="176"/>
      <c r="I21" s="176"/>
      <c r="J21" s="176"/>
    </row>
    <row r="22" spans="1:10" ht="26.25" customHeight="1" x14ac:dyDescent="0.25">
      <c r="A22" s="11"/>
      <c r="B22" s="17"/>
      <c r="C22" s="17"/>
      <c r="D22" s="17"/>
      <c r="E22" s="17"/>
      <c r="F22" s="112"/>
      <c r="G22" s="17"/>
      <c r="H22" s="17"/>
      <c r="I22" s="17"/>
      <c r="J22" s="18"/>
    </row>
    <row r="23" spans="1:10" ht="26.25" customHeight="1" x14ac:dyDescent="0.25">
      <c r="A23" s="11"/>
      <c r="B23" s="19"/>
      <c r="C23" s="19"/>
      <c r="D23" s="19"/>
      <c r="E23" s="19"/>
      <c r="F23" s="113"/>
      <c r="G23" s="19"/>
      <c r="H23" s="19"/>
      <c r="I23" s="19"/>
      <c r="J23" s="18"/>
    </row>
    <row r="24" spans="1:10" x14ac:dyDescent="0.25">
      <c r="A24" s="11"/>
      <c r="B24" s="175"/>
      <c r="C24" s="166"/>
      <c r="D24" s="166"/>
      <c r="E24" s="166"/>
      <c r="F24" s="166"/>
      <c r="G24" s="166"/>
      <c r="H24" s="166"/>
      <c r="I24" s="166"/>
      <c r="J24" s="18"/>
    </row>
    <row r="25" spans="1:10" x14ac:dyDescent="0.25">
      <c r="A25" s="11"/>
      <c r="B25" s="175"/>
      <c r="C25" s="166"/>
      <c r="D25" s="166"/>
      <c r="E25" s="166"/>
      <c r="F25" s="166"/>
      <c r="G25" s="166"/>
      <c r="H25" s="166"/>
      <c r="I25" s="166"/>
      <c r="J25" s="18"/>
    </row>
    <row r="26" spans="1:10" x14ac:dyDescent="0.25">
      <c r="A26" s="11"/>
      <c r="B26" s="175"/>
      <c r="C26" s="175"/>
      <c r="D26" s="175"/>
      <c r="E26" s="175"/>
      <c r="F26" s="175"/>
      <c r="G26" s="175"/>
      <c r="H26" s="175"/>
      <c r="I26" s="175"/>
      <c r="J26" s="18"/>
    </row>
    <row r="27" spans="1:10" x14ac:dyDescent="0.25">
      <c r="A27" s="11"/>
      <c r="B27" s="175"/>
      <c r="C27" s="175"/>
      <c r="D27" s="175"/>
      <c r="E27" s="175"/>
      <c r="F27" s="175"/>
      <c r="G27" s="175"/>
      <c r="H27" s="175"/>
      <c r="I27" s="175"/>
      <c r="J27" s="18"/>
    </row>
    <row r="28" spans="1:10" x14ac:dyDescent="0.25">
      <c r="A28" s="11"/>
      <c r="B28" s="174"/>
      <c r="C28" s="174"/>
      <c r="D28" s="174"/>
      <c r="E28" s="174"/>
      <c r="F28" s="174"/>
      <c r="G28" s="174"/>
      <c r="H28" s="174"/>
      <c r="I28" s="174"/>
      <c r="J28" s="18"/>
    </row>
    <row r="29" spans="1:10" x14ac:dyDescent="0.25">
      <c r="A29" s="11"/>
      <c r="B29" s="19"/>
      <c r="C29" s="20"/>
      <c r="D29" s="20"/>
      <c r="E29" s="18"/>
      <c r="F29" s="20"/>
      <c r="G29" s="18"/>
      <c r="H29" s="18"/>
      <c r="I29" s="18"/>
      <c r="J29" s="18"/>
    </row>
    <row r="30" spans="1:10" x14ac:dyDescent="0.25">
      <c r="A30" s="11"/>
      <c r="B30" s="19"/>
      <c r="C30" s="20"/>
      <c r="D30" s="20"/>
      <c r="E30" s="18"/>
      <c r="F30" s="20"/>
      <c r="G30" s="18"/>
      <c r="H30" s="18"/>
      <c r="I30" s="18"/>
      <c r="J30" s="18"/>
    </row>
    <row r="31" spans="1:10" x14ac:dyDescent="0.25">
      <c r="A31" s="11"/>
      <c r="B31" s="19"/>
      <c r="C31" s="20"/>
      <c r="D31" s="20"/>
      <c r="E31" s="18"/>
      <c r="F31" s="20"/>
      <c r="G31" s="18"/>
      <c r="H31" s="18"/>
      <c r="I31" s="18"/>
      <c r="J31" s="18"/>
    </row>
    <row r="32" spans="1:10" x14ac:dyDescent="0.25">
      <c r="A32" s="11"/>
      <c r="B32" s="19"/>
      <c r="C32" s="20"/>
      <c r="D32" s="20"/>
      <c r="E32" s="18"/>
      <c r="F32" s="20"/>
      <c r="G32" s="18"/>
      <c r="H32" s="18"/>
      <c r="I32" s="18"/>
      <c r="J32" s="18"/>
    </row>
    <row r="33" spans="1:10" x14ac:dyDescent="0.25">
      <c r="A33" s="11"/>
      <c r="B33" s="19"/>
      <c r="C33" s="20"/>
      <c r="D33" s="20"/>
      <c r="E33" s="18"/>
      <c r="F33" s="20"/>
      <c r="G33" s="18"/>
      <c r="H33" s="18"/>
      <c r="I33" s="18"/>
      <c r="J33" s="18"/>
    </row>
    <row r="34" spans="1:10" x14ac:dyDescent="0.25">
      <c r="A34" s="11"/>
      <c r="B34" s="19"/>
      <c r="C34" s="20"/>
      <c r="D34" s="20"/>
      <c r="E34" s="18"/>
      <c r="F34" s="20"/>
      <c r="G34" s="18"/>
      <c r="H34" s="18"/>
      <c r="I34" s="18"/>
      <c r="J34" s="18"/>
    </row>
    <row r="35" spans="1:10" x14ac:dyDescent="0.25">
      <c r="A35" s="11"/>
      <c r="B35" s="19"/>
      <c r="C35" s="20"/>
      <c r="D35" s="20"/>
      <c r="E35" s="18"/>
      <c r="F35" s="20"/>
      <c r="G35" s="18"/>
      <c r="H35" s="18"/>
      <c r="I35" s="18"/>
      <c r="J35" s="18"/>
    </row>
    <row r="36" spans="1:10" x14ac:dyDescent="0.25">
      <c r="A36" s="11"/>
      <c r="B36" s="23"/>
      <c r="C36" s="20"/>
      <c r="D36" s="20"/>
      <c r="E36" s="18"/>
      <c r="F36" s="20"/>
      <c r="G36" s="18"/>
      <c r="H36" s="18"/>
      <c r="I36" s="18"/>
      <c r="J36" s="18"/>
    </row>
    <row r="37" spans="1:10" x14ac:dyDescent="0.25">
      <c r="A37" s="11"/>
      <c r="B37" s="23"/>
      <c r="C37" s="20"/>
      <c r="D37" s="20"/>
      <c r="E37" s="18"/>
      <c r="F37" s="20"/>
      <c r="G37" s="18"/>
      <c r="H37" s="18"/>
      <c r="I37" s="18"/>
      <c r="J37" s="18"/>
    </row>
    <row r="38" spans="1:10" x14ac:dyDescent="0.25">
      <c r="A38" s="11"/>
      <c r="B38" s="23"/>
      <c r="C38" s="20"/>
      <c r="D38" s="20"/>
      <c r="E38" s="18"/>
      <c r="F38" s="20"/>
      <c r="G38" s="18"/>
      <c r="H38" s="18"/>
      <c r="I38" s="18"/>
      <c r="J38" s="18"/>
    </row>
    <row r="39" spans="1:10" x14ac:dyDescent="0.25">
      <c r="A39" s="11"/>
      <c r="B39" s="23"/>
      <c r="C39" s="20"/>
      <c r="D39" s="20"/>
      <c r="E39" s="18"/>
      <c r="F39" s="20"/>
      <c r="G39" s="18"/>
      <c r="H39" s="18"/>
      <c r="I39" s="18"/>
      <c r="J39" s="18"/>
    </row>
    <row r="40" spans="1:10" x14ac:dyDescent="0.25">
      <c r="A40" s="11"/>
      <c r="B40" s="23"/>
      <c r="C40" s="20"/>
      <c r="D40" s="20"/>
      <c r="E40" s="18"/>
      <c r="F40" s="20"/>
      <c r="G40" s="18"/>
      <c r="H40" s="18"/>
      <c r="I40" s="18"/>
      <c r="J40" s="18"/>
    </row>
    <row r="41" spans="1:10" x14ac:dyDescent="0.25">
      <c r="A41" s="11"/>
      <c r="B41" s="23"/>
      <c r="C41" s="20"/>
      <c r="D41" s="20"/>
      <c r="E41" s="18"/>
      <c r="F41" s="20"/>
      <c r="G41" s="18"/>
      <c r="H41" s="18"/>
      <c r="I41" s="18"/>
      <c r="J41" s="18"/>
    </row>
    <row r="42" spans="1:10" x14ac:dyDescent="0.25">
      <c r="A42" s="11"/>
      <c r="B42" s="23"/>
      <c r="C42" s="20"/>
      <c r="D42" s="20"/>
      <c r="E42" s="18"/>
      <c r="F42" s="20"/>
      <c r="G42" s="18"/>
      <c r="H42" s="18"/>
      <c r="I42" s="18"/>
      <c r="J42" s="18"/>
    </row>
  </sheetData>
  <sheetProtection password="C92B" sheet="1" objects="1" scenarios="1"/>
  <mergeCells count="14">
    <mergeCell ref="B28:I28"/>
    <mergeCell ref="B27:I27"/>
    <mergeCell ref="B24:I24"/>
    <mergeCell ref="A18:J18"/>
    <mergeCell ref="A1:B1"/>
    <mergeCell ref="B26:I26"/>
    <mergeCell ref="B25:I25"/>
    <mergeCell ref="A12:G12"/>
    <mergeCell ref="A15:J15"/>
    <mergeCell ref="A16:J16"/>
    <mergeCell ref="A21:J21"/>
    <mergeCell ref="A17:J17"/>
    <mergeCell ref="A19:J19"/>
    <mergeCell ref="A20:J20"/>
  </mergeCells>
  <phoneticPr fontId="0" type="noConversion"/>
  <pageMargins left="0.75" right="0.75" top="0.39" bottom="0.23" header="0" footer="0"/>
  <pageSetup paperSize="9" scale="7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85"/>
  <sheetViews>
    <sheetView view="pageBreakPreview" zoomScaleNormal="120" zoomScaleSheetLayoutView="100" workbookViewId="0">
      <selection activeCell="D2" sqref="D2"/>
    </sheetView>
  </sheetViews>
  <sheetFormatPr defaultColWidth="9.109375" defaultRowHeight="13.2" x14ac:dyDescent="0.25"/>
  <cols>
    <col min="1" max="1" width="6.5546875" style="2" customWidth="1"/>
    <col min="2" max="2" width="43.5546875" style="2" customWidth="1"/>
    <col min="3" max="3" width="12.88671875" style="2" customWidth="1"/>
    <col min="4" max="4" width="15.33203125" style="15" customWidth="1"/>
    <col min="5" max="5" width="28.6640625" style="2" customWidth="1"/>
    <col min="6" max="6" width="13.44140625" style="2" customWidth="1"/>
    <col min="7" max="7" width="15" style="2" customWidth="1"/>
    <col min="8" max="8" width="17.5546875" style="2" customWidth="1"/>
    <col min="9" max="9" width="14.88671875" style="2" customWidth="1"/>
    <col min="10" max="10" width="21.6640625" style="2" bestFit="1" customWidth="1"/>
    <col min="11" max="16384" width="9.109375" style="2"/>
  </cols>
  <sheetData>
    <row r="1" spans="1:10" ht="42.75" customHeight="1" x14ac:dyDescent="0.25">
      <c r="A1" s="182" t="s">
        <v>129</v>
      </c>
      <c r="B1" s="183"/>
      <c r="C1" s="141" t="s">
        <v>11</v>
      </c>
      <c r="D1" s="141" t="s">
        <v>252</v>
      </c>
      <c r="E1" s="141" t="s">
        <v>16</v>
      </c>
      <c r="F1" s="141" t="s">
        <v>12</v>
      </c>
      <c r="G1" s="141" t="s">
        <v>13</v>
      </c>
      <c r="H1" s="141" t="s">
        <v>200</v>
      </c>
      <c r="I1" s="141" t="s">
        <v>302</v>
      </c>
      <c r="J1" s="141" t="s">
        <v>249</v>
      </c>
    </row>
    <row r="2" spans="1:10" ht="55.2" x14ac:dyDescent="0.25">
      <c r="A2" s="142" t="s">
        <v>130</v>
      </c>
      <c r="B2" s="143" t="s">
        <v>270</v>
      </c>
      <c r="C2" s="144" t="s">
        <v>5</v>
      </c>
      <c r="D2" s="73">
        <v>60</v>
      </c>
      <c r="E2" s="104"/>
      <c r="F2" s="105"/>
      <c r="G2" s="146">
        <f>F2*1.22</f>
        <v>0</v>
      </c>
      <c r="H2" s="146">
        <f t="shared" ref="H2:H65" si="0">D2*F2</f>
        <v>0</v>
      </c>
      <c r="I2" s="147">
        <f>H2*0.22</f>
        <v>0</v>
      </c>
      <c r="J2" s="148">
        <f>H2+I2</f>
        <v>0</v>
      </c>
    </row>
    <row r="3" spans="1:10" ht="55.2" x14ac:dyDescent="0.25">
      <c r="A3" s="149" t="s">
        <v>131</v>
      </c>
      <c r="B3" s="143" t="s">
        <v>271</v>
      </c>
      <c r="C3" s="144" t="s">
        <v>5</v>
      </c>
      <c r="D3" s="74">
        <v>50</v>
      </c>
      <c r="E3" s="104"/>
      <c r="F3" s="105"/>
      <c r="G3" s="146">
        <f t="shared" ref="G3:G66" si="1">F3*1.22</f>
        <v>0</v>
      </c>
      <c r="H3" s="146">
        <f t="shared" si="0"/>
        <v>0</v>
      </c>
      <c r="I3" s="147">
        <f t="shared" ref="I3:I66" si="2">H3*0.22</f>
        <v>0</v>
      </c>
      <c r="J3" s="148">
        <f t="shared" ref="J3:J66" si="3">H3+I3</f>
        <v>0</v>
      </c>
    </row>
    <row r="4" spans="1:10" ht="33" customHeight="1" x14ac:dyDescent="0.25">
      <c r="A4" s="149" t="s">
        <v>132</v>
      </c>
      <c r="B4" s="143" t="s">
        <v>101</v>
      </c>
      <c r="C4" s="144" t="s">
        <v>5</v>
      </c>
      <c r="D4" s="74">
        <v>80</v>
      </c>
      <c r="E4" s="104"/>
      <c r="F4" s="105"/>
      <c r="G4" s="146">
        <f t="shared" si="1"/>
        <v>0</v>
      </c>
      <c r="H4" s="146">
        <f t="shared" si="0"/>
        <v>0</v>
      </c>
      <c r="I4" s="147">
        <f t="shared" si="2"/>
        <v>0</v>
      </c>
      <c r="J4" s="148">
        <f t="shared" si="3"/>
        <v>0</v>
      </c>
    </row>
    <row r="5" spans="1:10" ht="55.2" x14ac:dyDescent="0.25">
      <c r="A5" s="150" t="s">
        <v>133</v>
      </c>
      <c r="B5" s="143" t="s">
        <v>105</v>
      </c>
      <c r="C5" s="151" t="s">
        <v>2</v>
      </c>
      <c r="D5" s="74">
        <v>520</v>
      </c>
      <c r="E5" s="104"/>
      <c r="F5" s="105"/>
      <c r="G5" s="146">
        <f t="shared" si="1"/>
        <v>0</v>
      </c>
      <c r="H5" s="146">
        <f t="shared" si="0"/>
        <v>0</v>
      </c>
      <c r="I5" s="147">
        <f t="shared" si="2"/>
        <v>0</v>
      </c>
      <c r="J5" s="148">
        <f t="shared" si="3"/>
        <v>0</v>
      </c>
    </row>
    <row r="6" spans="1:10" ht="52.8" hidden="1" x14ac:dyDescent="0.25">
      <c r="A6" s="150"/>
      <c r="B6" s="152" t="s">
        <v>14</v>
      </c>
      <c r="C6" s="145"/>
      <c r="D6" s="153"/>
      <c r="E6" s="104"/>
      <c r="F6" s="105"/>
      <c r="G6" s="146">
        <f t="shared" si="1"/>
        <v>0</v>
      </c>
      <c r="H6" s="146">
        <f t="shared" si="0"/>
        <v>0</v>
      </c>
      <c r="I6" s="147">
        <f t="shared" si="2"/>
        <v>0</v>
      </c>
      <c r="J6" s="148">
        <f t="shared" si="3"/>
        <v>0</v>
      </c>
    </row>
    <row r="7" spans="1:10" ht="82.8" x14ac:dyDescent="0.25">
      <c r="A7" s="150" t="s">
        <v>134</v>
      </c>
      <c r="B7" s="143" t="s">
        <v>104</v>
      </c>
      <c r="C7" s="151" t="s">
        <v>2</v>
      </c>
      <c r="D7" s="74">
        <v>300</v>
      </c>
      <c r="E7" s="104"/>
      <c r="F7" s="105"/>
      <c r="G7" s="146">
        <f t="shared" si="1"/>
        <v>0</v>
      </c>
      <c r="H7" s="146">
        <f t="shared" si="0"/>
        <v>0</v>
      </c>
      <c r="I7" s="147">
        <f t="shared" si="2"/>
        <v>0</v>
      </c>
      <c r="J7" s="148">
        <f t="shared" si="3"/>
        <v>0</v>
      </c>
    </row>
    <row r="8" spans="1:10" ht="82.8" x14ac:dyDescent="0.25">
      <c r="A8" s="150" t="s">
        <v>135</v>
      </c>
      <c r="B8" s="143" t="s">
        <v>272</v>
      </c>
      <c r="C8" s="151" t="s">
        <v>2</v>
      </c>
      <c r="D8" s="74">
        <v>2400</v>
      </c>
      <c r="E8" s="104"/>
      <c r="F8" s="105"/>
      <c r="G8" s="146">
        <f t="shared" si="1"/>
        <v>0</v>
      </c>
      <c r="H8" s="146">
        <f t="shared" si="0"/>
        <v>0</v>
      </c>
      <c r="I8" s="147">
        <f t="shared" si="2"/>
        <v>0</v>
      </c>
      <c r="J8" s="148">
        <f t="shared" si="3"/>
        <v>0</v>
      </c>
    </row>
    <row r="9" spans="1:10" ht="37.5" customHeight="1" x14ac:dyDescent="0.25">
      <c r="A9" s="150" t="s">
        <v>136</v>
      </c>
      <c r="B9" s="143" t="s">
        <v>102</v>
      </c>
      <c r="C9" s="151" t="s">
        <v>2</v>
      </c>
      <c r="D9" s="74">
        <v>20</v>
      </c>
      <c r="E9" s="104"/>
      <c r="F9" s="105"/>
      <c r="G9" s="146">
        <f t="shared" si="1"/>
        <v>0</v>
      </c>
      <c r="H9" s="146">
        <f t="shared" si="0"/>
        <v>0</v>
      </c>
      <c r="I9" s="147">
        <f t="shared" si="2"/>
        <v>0</v>
      </c>
      <c r="J9" s="148">
        <f t="shared" si="3"/>
        <v>0</v>
      </c>
    </row>
    <row r="10" spans="1:10" ht="60" customHeight="1" x14ac:dyDescent="0.25">
      <c r="A10" s="150" t="s">
        <v>137</v>
      </c>
      <c r="B10" s="143" t="s">
        <v>255</v>
      </c>
      <c r="C10" s="151" t="s">
        <v>2</v>
      </c>
      <c r="D10" s="74">
        <v>620</v>
      </c>
      <c r="E10" s="104"/>
      <c r="F10" s="105"/>
      <c r="G10" s="146">
        <f t="shared" si="1"/>
        <v>0</v>
      </c>
      <c r="H10" s="146">
        <f t="shared" si="0"/>
        <v>0</v>
      </c>
      <c r="I10" s="147">
        <f t="shared" si="2"/>
        <v>0</v>
      </c>
      <c r="J10" s="148">
        <f t="shared" si="3"/>
        <v>0</v>
      </c>
    </row>
    <row r="11" spans="1:10" ht="75" customHeight="1" x14ac:dyDescent="0.25">
      <c r="A11" s="142" t="s">
        <v>138</v>
      </c>
      <c r="B11" s="154" t="s">
        <v>70</v>
      </c>
      <c r="C11" s="151" t="s">
        <v>2</v>
      </c>
      <c r="D11" s="74">
        <v>1620</v>
      </c>
      <c r="E11" s="104"/>
      <c r="F11" s="105"/>
      <c r="G11" s="146">
        <f t="shared" si="1"/>
        <v>0</v>
      </c>
      <c r="H11" s="146">
        <f t="shared" si="0"/>
        <v>0</v>
      </c>
      <c r="I11" s="147">
        <f t="shared" si="2"/>
        <v>0</v>
      </c>
      <c r="J11" s="148">
        <f t="shared" si="3"/>
        <v>0</v>
      </c>
    </row>
    <row r="12" spans="1:10" ht="40.5" customHeight="1" x14ac:dyDescent="0.25">
      <c r="A12" s="149" t="s">
        <v>139</v>
      </c>
      <c r="B12" s="143" t="s">
        <v>78</v>
      </c>
      <c r="C12" s="151" t="s">
        <v>2</v>
      </c>
      <c r="D12" s="74">
        <v>10</v>
      </c>
      <c r="E12" s="104"/>
      <c r="F12" s="105"/>
      <c r="G12" s="146">
        <f t="shared" si="1"/>
        <v>0</v>
      </c>
      <c r="H12" s="146">
        <f t="shared" si="0"/>
        <v>0</v>
      </c>
      <c r="I12" s="147">
        <f t="shared" si="2"/>
        <v>0</v>
      </c>
      <c r="J12" s="148">
        <f t="shared" si="3"/>
        <v>0</v>
      </c>
    </row>
    <row r="13" spans="1:10" ht="41.25" customHeight="1" x14ac:dyDescent="0.25">
      <c r="A13" s="155" t="s">
        <v>140</v>
      </c>
      <c r="B13" s="143" t="s">
        <v>79</v>
      </c>
      <c r="C13" s="151" t="s">
        <v>2</v>
      </c>
      <c r="D13" s="74">
        <v>10</v>
      </c>
      <c r="E13" s="104"/>
      <c r="F13" s="105"/>
      <c r="G13" s="146">
        <f t="shared" si="1"/>
        <v>0</v>
      </c>
      <c r="H13" s="146">
        <f t="shared" si="0"/>
        <v>0</v>
      </c>
      <c r="I13" s="147">
        <f t="shared" si="2"/>
        <v>0</v>
      </c>
      <c r="J13" s="148">
        <f t="shared" si="3"/>
        <v>0</v>
      </c>
    </row>
    <row r="14" spans="1:10" ht="61.5" customHeight="1" x14ac:dyDescent="0.25">
      <c r="A14" s="150" t="s">
        <v>141</v>
      </c>
      <c r="B14" s="143" t="s">
        <v>108</v>
      </c>
      <c r="C14" s="77" t="s">
        <v>80</v>
      </c>
      <c r="D14" s="74">
        <v>85</v>
      </c>
      <c r="E14" s="104"/>
      <c r="F14" s="105"/>
      <c r="G14" s="146">
        <f t="shared" si="1"/>
        <v>0</v>
      </c>
      <c r="H14" s="146">
        <f t="shared" si="0"/>
        <v>0</v>
      </c>
      <c r="I14" s="147">
        <f t="shared" si="2"/>
        <v>0</v>
      </c>
      <c r="J14" s="148">
        <f t="shared" si="3"/>
        <v>0</v>
      </c>
    </row>
    <row r="15" spans="1:10" ht="60" customHeight="1" x14ac:dyDescent="0.25">
      <c r="A15" s="156" t="s">
        <v>142</v>
      </c>
      <c r="B15" s="143" t="s">
        <v>311</v>
      </c>
      <c r="C15" s="77" t="s">
        <v>2</v>
      </c>
      <c r="D15" s="74">
        <v>10</v>
      </c>
      <c r="E15" s="104"/>
      <c r="F15" s="105"/>
      <c r="G15" s="146">
        <f t="shared" si="1"/>
        <v>0</v>
      </c>
      <c r="H15" s="146">
        <f t="shared" si="0"/>
        <v>0</v>
      </c>
      <c r="I15" s="147">
        <f t="shared" si="2"/>
        <v>0</v>
      </c>
      <c r="J15" s="148">
        <f t="shared" si="3"/>
        <v>0</v>
      </c>
    </row>
    <row r="16" spans="1:10" ht="27.6" x14ac:dyDescent="0.25">
      <c r="A16" s="156" t="s">
        <v>143</v>
      </c>
      <c r="B16" s="154" t="s">
        <v>216</v>
      </c>
      <c r="C16" s="151" t="s">
        <v>2</v>
      </c>
      <c r="D16" s="74">
        <v>10</v>
      </c>
      <c r="E16" s="104"/>
      <c r="F16" s="105"/>
      <c r="G16" s="146">
        <f t="shared" si="1"/>
        <v>0</v>
      </c>
      <c r="H16" s="146">
        <f t="shared" si="0"/>
        <v>0</v>
      </c>
      <c r="I16" s="147">
        <f t="shared" si="2"/>
        <v>0</v>
      </c>
      <c r="J16" s="148">
        <f t="shared" si="3"/>
        <v>0</v>
      </c>
    </row>
    <row r="17" spans="1:10" ht="29.25" customHeight="1" x14ac:dyDescent="0.25">
      <c r="A17" s="156" t="s">
        <v>144</v>
      </c>
      <c r="B17" s="143" t="s">
        <v>71</v>
      </c>
      <c r="C17" s="151" t="s">
        <v>72</v>
      </c>
      <c r="D17" s="74">
        <v>33</v>
      </c>
      <c r="E17" s="104"/>
      <c r="F17" s="105"/>
      <c r="G17" s="146">
        <f t="shared" si="1"/>
        <v>0</v>
      </c>
      <c r="H17" s="146">
        <f t="shared" si="0"/>
        <v>0</v>
      </c>
      <c r="I17" s="147">
        <f t="shared" si="2"/>
        <v>0</v>
      </c>
      <c r="J17" s="148">
        <f t="shared" si="3"/>
        <v>0</v>
      </c>
    </row>
    <row r="18" spans="1:10" ht="25.5" customHeight="1" x14ac:dyDescent="0.25">
      <c r="A18" s="156" t="s">
        <v>145</v>
      </c>
      <c r="B18" s="143" t="s">
        <v>73</v>
      </c>
      <c r="C18" s="151" t="s">
        <v>2</v>
      </c>
      <c r="D18" s="74">
        <v>10</v>
      </c>
      <c r="E18" s="104"/>
      <c r="F18" s="105"/>
      <c r="G18" s="146">
        <f t="shared" si="1"/>
        <v>0</v>
      </c>
      <c r="H18" s="146">
        <f t="shared" si="0"/>
        <v>0</v>
      </c>
      <c r="I18" s="147">
        <f t="shared" si="2"/>
        <v>0</v>
      </c>
      <c r="J18" s="148">
        <f t="shared" si="3"/>
        <v>0</v>
      </c>
    </row>
    <row r="19" spans="1:10" ht="41.4" x14ac:dyDescent="0.25">
      <c r="A19" s="150" t="s">
        <v>146</v>
      </c>
      <c r="B19" s="143" t="s">
        <v>74</v>
      </c>
      <c r="C19" s="151" t="s">
        <v>2</v>
      </c>
      <c r="D19" s="74">
        <v>35</v>
      </c>
      <c r="E19" s="104"/>
      <c r="F19" s="105"/>
      <c r="G19" s="146">
        <f t="shared" si="1"/>
        <v>0</v>
      </c>
      <c r="H19" s="146">
        <f t="shared" si="0"/>
        <v>0</v>
      </c>
      <c r="I19" s="147">
        <f t="shared" si="2"/>
        <v>0</v>
      </c>
      <c r="J19" s="148">
        <f t="shared" si="3"/>
        <v>0</v>
      </c>
    </row>
    <row r="20" spans="1:10" ht="27.6" x14ac:dyDescent="0.25">
      <c r="A20" s="150" t="s">
        <v>147</v>
      </c>
      <c r="B20" s="143" t="s">
        <v>106</v>
      </c>
      <c r="C20" s="151" t="s">
        <v>2</v>
      </c>
      <c r="D20" s="74">
        <v>100</v>
      </c>
      <c r="E20" s="104"/>
      <c r="F20" s="105"/>
      <c r="G20" s="146">
        <f t="shared" si="1"/>
        <v>0</v>
      </c>
      <c r="H20" s="146">
        <f t="shared" si="0"/>
        <v>0</v>
      </c>
      <c r="I20" s="147">
        <f t="shared" si="2"/>
        <v>0</v>
      </c>
      <c r="J20" s="148">
        <f t="shared" si="3"/>
        <v>0</v>
      </c>
    </row>
    <row r="21" spans="1:10" ht="21.75" customHeight="1" x14ac:dyDescent="0.25">
      <c r="A21" s="150" t="s">
        <v>148</v>
      </c>
      <c r="B21" s="143" t="s">
        <v>75</v>
      </c>
      <c r="C21" s="151" t="s">
        <v>2</v>
      </c>
      <c r="D21" s="74">
        <v>50</v>
      </c>
      <c r="E21" s="104"/>
      <c r="F21" s="105"/>
      <c r="G21" s="146">
        <f t="shared" si="1"/>
        <v>0</v>
      </c>
      <c r="H21" s="146">
        <f t="shared" si="0"/>
        <v>0</v>
      </c>
      <c r="I21" s="147">
        <f t="shared" si="2"/>
        <v>0</v>
      </c>
      <c r="J21" s="148">
        <f t="shared" si="3"/>
        <v>0</v>
      </c>
    </row>
    <row r="22" spans="1:10" ht="50.25" customHeight="1" x14ac:dyDescent="0.25">
      <c r="A22" s="156" t="s">
        <v>149</v>
      </c>
      <c r="B22" s="143" t="s">
        <v>107</v>
      </c>
      <c r="C22" s="151" t="s">
        <v>2</v>
      </c>
      <c r="D22" s="74">
        <v>10</v>
      </c>
      <c r="E22" s="104"/>
      <c r="F22" s="105"/>
      <c r="G22" s="146">
        <f t="shared" si="1"/>
        <v>0</v>
      </c>
      <c r="H22" s="146">
        <f t="shared" si="0"/>
        <v>0</v>
      </c>
      <c r="I22" s="147">
        <f t="shared" si="2"/>
        <v>0</v>
      </c>
      <c r="J22" s="148">
        <f t="shared" si="3"/>
        <v>0</v>
      </c>
    </row>
    <row r="23" spans="1:10" hidden="1" x14ac:dyDescent="0.25">
      <c r="A23" s="150"/>
      <c r="B23" s="152"/>
      <c r="C23" s="145"/>
      <c r="D23" s="153"/>
      <c r="E23" s="104"/>
      <c r="F23" s="105"/>
      <c r="G23" s="146">
        <f t="shared" si="1"/>
        <v>0</v>
      </c>
      <c r="H23" s="146">
        <f t="shared" si="0"/>
        <v>0</v>
      </c>
      <c r="I23" s="147">
        <f t="shared" si="2"/>
        <v>0</v>
      </c>
      <c r="J23" s="148">
        <f t="shared" si="3"/>
        <v>0</v>
      </c>
    </row>
    <row r="24" spans="1:10" hidden="1" x14ac:dyDescent="0.25">
      <c r="A24" s="150"/>
      <c r="B24" s="152"/>
      <c r="C24" s="145"/>
      <c r="D24" s="153"/>
      <c r="E24" s="104"/>
      <c r="F24" s="105"/>
      <c r="G24" s="146">
        <f t="shared" si="1"/>
        <v>0</v>
      </c>
      <c r="H24" s="146">
        <f t="shared" si="0"/>
        <v>0</v>
      </c>
      <c r="I24" s="147">
        <f t="shared" si="2"/>
        <v>0</v>
      </c>
      <c r="J24" s="148">
        <f t="shared" si="3"/>
        <v>0</v>
      </c>
    </row>
    <row r="25" spans="1:10" ht="37.5" customHeight="1" x14ac:dyDescent="0.25">
      <c r="A25" s="150" t="s">
        <v>150</v>
      </c>
      <c r="B25" s="143" t="s">
        <v>273</v>
      </c>
      <c r="C25" s="151" t="s">
        <v>2</v>
      </c>
      <c r="D25" s="74">
        <v>30</v>
      </c>
      <c r="E25" s="104"/>
      <c r="F25" s="105"/>
      <c r="G25" s="146">
        <f t="shared" si="1"/>
        <v>0</v>
      </c>
      <c r="H25" s="146">
        <f t="shared" si="0"/>
        <v>0</v>
      </c>
      <c r="I25" s="147">
        <f t="shared" si="2"/>
        <v>0</v>
      </c>
      <c r="J25" s="148">
        <f t="shared" si="3"/>
        <v>0</v>
      </c>
    </row>
    <row r="26" spans="1:10" ht="33" customHeight="1" x14ac:dyDescent="0.25">
      <c r="A26" s="150" t="s">
        <v>151</v>
      </c>
      <c r="B26" s="143" t="s">
        <v>76</v>
      </c>
      <c r="C26" s="151" t="s">
        <v>2</v>
      </c>
      <c r="D26" s="74">
        <v>6</v>
      </c>
      <c r="E26" s="104"/>
      <c r="F26" s="105"/>
      <c r="G26" s="146">
        <f t="shared" si="1"/>
        <v>0</v>
      </c>
      <c r="H26" s="146">
        <f t="shared" si="0"/>
        <v>0</v>
      </c>
      <c r="I26" s="147">
        <f t="shared" si="2"/>
        <v>0</v>
      </c>
      <c r="J26" s="148">
        <f t="shared" si="3"/>
        <v>0</v>
      </c>
    </row>
    <row r="27" spans="1:10" ht="33" customHeight="1" x14ac:dyDescent="0.25">
      <c r="A27" s="150" t="s">
        <v>197</v>
      </c>
      <c r="B27" s="143" t="s">
        <v>212</v>
      </c>
      <c r="C27" s="151" t="s">
        <v>2</v>
      </c>
      <c r="D27" s="74">
        <v>10</v>
      </c>
      <c r="E27" s="104"/>
      <c r="F27" s="105"/>
      <c r="G27" s="146">
        <f t="shared" si="1"/>
        <v>0</v>
      </c>
      <c r="H27" s="146">
        <f t="shared" si="0"/>
        <v>0</v>
      </c>
      <c r="I27" s="147">
        <f t="shared" si="2"/>
        <v>0</v>
      </c>
      <c r="J27" s="148">
        <f t="shared" si="3"/>
        <v>0</v>
      </c>
    </row>
    <row r="28" spans="1:10" ht="65.25" customHeight="1" x14ac:dyDescent="0.25">
      <c r="A28" s="150" t="s">
        <v>153</v>
      </c>
      <c r="B28" s="143" t="s">
        <v>312</v>
      </c>
      <c r="C28" s="151" t="s">
        <v>2</v>
      </c>
      <c r="D28" s="74">
        <v>4</v>
      </c>
      <c r="E28" s="104"/>
      <c r="F28" s="105"/>
      <c r="G28" s="146">
        <f t="shared" si="1"/>
        <v>0</v>
      </c>
      <c r="H28" s="146">
        <f t="shared" si="0"/>
        <v>0</v>
      </c>
      <c r="I28" s="147">
        <f t="shared" si="2"/>
        <v>0</v>
      </c>
      <c r="J28" s="148">
        <f t="shared" si="3"/>
        <v>0</v>
      </c>
    </row>
    <row r="29" spans="1:10" ht="18.75" customHeight="1" x14ac:dyDescent="0.25">
      <c r="A29" s="150" t="s">
        <v>154</v>
      </c>
      <c r="B29" s="143" t="s">
        <v>313</v>
      </c>
      <c r="C29" s="151" t="s">
        <v>2</v>
      </c>
      <c r="D29" s="74">
        <v>10</v>
      </c>
      <c r="E29" s="104"/>
      <c r="F29" s="105"/>
      <c r="G29" s="146">
        <f t="shared" si="1"/>
        <v>0</v>
      </c>
      <c r="H29" s="146">
        <f t="shared" si="0"/>
        <v>0</v>
      </c>
      <c r="I29" s="147">
        <f t="shared" si="2"/>
        <v>0</v>
      </c>
      <c r="J29" s="148">
        <f t="shared" si="3"/>
        <v>0</v>
      </c>
    </row>
    <row r="30" spans="1:10" ht="13.8" hidden="1" x14ac:dyDescent="0.25">
      <c r="A30" s="150"/>
      <c r="B30" s="143" t="s">
        <v>77</v>
      </c>
      <c r="C30" s="151" t="s">
        <v>2</v>
      </c>
      <c r="D30" s="74">
        <v>10</v>
      </c>
      <c r="E30" s="104"/>
      <c r="F30" s="105"/>
      <c r="G30" s="146">
        <f t="shared" si="1"/>
        <v>0</v>
      </c>
      <c r="H30" s="146">
        <f t="shared" si="0"/>
        <v>0</v>
      </c>
      <c r="I30" s="147">
        <f t="shared" si="2"/>
        <v>0</v>
      </c>
      <c r="J30" s="148">
        <f t="shared" si="3"/>
        <v>0</v>
      </c>
    </row>
    <row r="31" spans="1:10" ht="30" customHeight="1" x14ac:dyDescent="0.25">
      <c r="A31" s="150" t="s">
        <v>155</v>
      </c>
      <c r="B31" s="126" t="s">
        <v>213</v>
      </c>
      <c r="C31" s="157" t="s">
        <v>2</v>
      </c>
      <c r="D31" s="74">
        <v>10</v>
      </c>
      <c r="E31" s="104"/>
      <c r="F31" s="105"/>
      <c r="G31" s="146">
        <f t="shared" si="1"/>
        <v>0</v>
      </c>
      <c r="H31" s="146">
        <f t="shared" si="0"/>
        <v>0</v>
      </c>
      <c r="I31" s="147">
        <f t="shared" si="2"/>
        <v>0</v>
      </c>
      <c r="J31" s="148">
        <f t="shared" si="3"/>
        <v>0</v>
      </c>
    </row>
    <row r="32" spans="1:10" ht="45" customHeight="1" x14ac:dyDescent="0.25">
      <c r="A32" s="150" t="s">
        <v>156</v>
      </c>
      <c r="B32" s="126" t="s">
        <v>81</v>
      </c>
      <c r="C32" s="158" t="s">
        <v>2</v>
      </c>
      <c r="D32" s="74">
        <v>3500</v>
      </c>
      <c r="E32" s="104"/>
      <c r="F32" s="105"/>
      <c r="G32" s="146">
        <f t="shared" si="1"/>
        <v>0</v>
      </c>
      <c r="H32" s="146">
        <f t="shared" si="0"/>
        <v>0</v>
      </c>
      <c r="I32" s="147">
        <f t="shared" si="2"/>
        <v>0</v>
      </c>
      <c r="J32" s="148">
        <f t="shared" si="3"/>
        <v>0</v>
      </c>
    </row>
    <row r="33" spans="1:10" ht="45" customHeight="1" x14ac:dyDescent="0.25">
      <c r="A33" s="150" t="s">
        <v>157</v>
      </c>
      <c r="B33" s="126" t="s">
        <v>82</v>
      </c>
      <c r="C33" s="158" t="s">
        <v>2</v>
      </c>
      <c r="D33" s="74">
        <v>3300</v>
      </c>
      <c r="E33" s="104"/>
      <c r="F33" s="105"/>
      <c r="G33" s="146">
        <f t="shared" si="1"/>
        <v>0</v>
      </c>
      <c r="H33" s="146">
        <f t="shared" si="0"/>
        <v>0</v>
      </c>
      <c r="I33" s="147">
        <f t="shared" si="2"/>
        <v>0</v>
      </c>
      <c r="J33" s="148">
        <f t="shared" si="3"/>
        <v>0</v>
      </c>
    </row>
    <row r="34" spans="1:10" ht="45" customHeight="1" x14ac:dyDescent="0.25">
      <c r="A34" s="150" t="s">
        <v>158</v>
      </c>
      <c r="B34" s="126" t="s">
        <v>83</v>
      </c>
      <c r="C34" s="158" t="s">
        <v>2</v>
      </c>
      <c r="D34" s="74">
        <v>16800</v>
      </c>
      <c r="E34" s="104"/>
      <c r="F34" s="105"/>
      <c r="G34" s="146">
        <f t="shared" si="1"/>
        <v>0</v>
      </c>
      <c r="H34" s="146">
        <f t="shared" si="0"/>
        <v>0</v>
      </c>
      <c r="I34" s="147">
        <f t="shared" si="2"/>
        <v>0</v>
      </c>
      <c r="J34" s="148">
        <f t="shared" si="3"/>
        <v>0</v>
      </c>
    </row>
    <row r="35" spans="1:10" ht="45" customHeight="1" x14ac:dyDescent="0.25">
      <c r="A35" s="150" t="s">
        <v>159</v>
      </c>
      <c r="B35" s="126" t="s">
        <v>84</v>
      </c>
      <c r="C35" s="158" t="s">
        <v>2</v>
      </c>
      <c r="D35" s="74">
        <v>9600</v>
      </c>
      <c r="E35" s="104"/>
      <c r="F35" s="105"/>
      <c r="G35" s="146">
        <f t="shared" si="1"/>
        <v>0</v>
      </c>
      <c r="H35" s="146">
        <f t="shared" si="0"/>
        <v>0</v>
      </c>
      <c r="I35" s="147">
        <f t="shared" si="2"/>
        <v>0</v>
      </c>
      <c r="J35" s="148">
        <f t="shared" si="3"/>
        <v>0</v>
      </c>
    </row>
    <row r="36" spans="1:10" ht="45" customHeight="1" x14ac:dyDescent="0.25">
      <c r="A36" s="150" t="s">
        <v>160</v>
      </c>
      <c r="B36" s="126" t="s">
        <v>85</v>
      </c>
      <c r="C36" s="158" t="s">
        <v>2</v>
      </c>
      <c r="D36" s="74">
        <v>100</v>
      </c>
      <c r="E36" s="104"/>
      <c r="F36" s="105"/>
      <c r="G36" s="146">
        <f t="shared" si="1"/>
        <v>0</v>
      </c>
      <c r="H36" s="146">
        <f t="shared" si="0"/>
        <v>0</v>
      </c>
      <c r="I36" s="147">
        <f t="shared" si="2"/>
        <v>0</v>
      </c>
      <c r="J36" s="148">
        <f t="shared" si="3"/>
        <v>0</v>
      </c>
    </row>
    <row r="37" spans="1:10" ht="45" customHeight="1" x14ac:dyDescent="0.25">
      <c r="A37" s="150" t="s">
        <v>161</v>
      </c>
      <c r="B37" s="126" t="s">
        <v>217</v>
      </c>
      <c r="C37" s="158" t="s">
        <v>2</v>
      </c>
      <c r="D37" s="74">
        <v>5</v>
      </c>
      <c r="E37" s="104"/>
      <c r="F37" s="105"/>
      <c r="G37" s="146">
        <f t="shared" si="1"/>
        <v>0</v>
      </c>
      <c r="H37" s="146">
        <f t="shared" si="0"/>
        <v>0</v>
      </c>
      <c r="I37" s="147">
        <f t="shared" si="2"/>
        <v>0</v>
      </c>
      <c r="J37" s="148">
        <f t="shared" si="3"/>
        <v>0</v>
      </c>
    </row>
    <row r="38" spans="1:10" ht="45" customHeight="1" x14ac:dyDescent="0.25">
      <c r="A38" s="150" t="s">
        <v>152</v>
      </c>
      <c r="B38" s="126" t="s">
        <v>314</v>
      </c>
      <c r="C38" s="158" t="s">
        <v>2</v>
      </c>
      <c r="D38" s="74">
        <v>3</v>
      </c>
      <c r="E38" s="104"/>
      <c r="F38" s="105"/>
      <c r="G38" s="146">
        <f t="shared" si="1"/>
        <v>0</v>
      </c>
      <c r="H38" s="146">
        <f t="shared" si="0"/>
        <v>0</v>
      </c>
      <c r="I38" s="147">
        <f t="shared" si="2"/>
        <v>0</v>
      </c>
      <c r="J38" s="148">
        <f t="shared" si="3"/>
        <v>0</v>
      </c>
    </row>
    <row r="39" spans="1:10" ht="45" customHeight="1" x14ac:dyDescent="0.25">
      <c r="A39" s="150" t="s">
        <v>162</v>
      </c>
      <c r="B39" s="126" t="s">
        <v>86</v>
      </c>
      <c r="C39" s="158" t="s">
        <v>87</v>
      </c>
      <c r="D39" s="74">
        <v>20</v>
      </c>
      <c r="E39" s="104"/>
      <c r="F39" s="105"/>
      <c r="G39" s="146">
        <f t="shared" si="1"/>
        <v>0</v>
      </c>
      <c r="H39" s="146">
        <f t="shared" si="0"/>
        <v>0</v>
      </c>
      <c r="I39" s="147">
        <f t="shared" si="2"/>
        <v>0</v>
      </c>
      <c r="J39" s="148">
        <f t="shared" si="3"/>
        <v>0</v>
      </c>
    </row>
    <row r="40" spans="1:10" ht="45" customHeight="1" x14ac:dyDescent="0.25">
      <c r="A40" s="150" t="s">
        <v>163</v>
      </c>
      <c r="B40" s="126" t="s">
        <v>315</v>
      </c>
      <c r="C40" s="158" t="s">
        <v>2</v>
      </c>
      <c r="D40" s="74">
        <v>3</v>
      </c>
      <c r="E40" s="104"/>
      <c r="F40" s="105"/>
      <c r="G40" s="146">
        <f t="shared" si="1"/>
        <v>0</v>
      </c>
      <c r="H40" s="146">
        <f t="shared" si="0"/>
        <v>0</v>
      </c>
      <c r="I40" s="147">
        <f t="shared" si="2"/>
        <v>0</v>
      </c>
      <c r="J40" s="148">
        <f t="shared" si="3"/>
        <v>0</v>
      </c>
    </row>
    <row r="41" spans="1:10" ht="45" customHeight="1" x14ac:dyDescent="0.25">
      <c r="A41" s="150" t="s">
        <v>164</v>
      </c>
      <c r="B41" s="126" t="s">
        <v>218</v>
      </c>
      <c r="C41" s="158" t="s">
        <v>2</v>
      </c>
      <c r="D41" s="74">
        <v>3</v>
      </c>
      <c r="E41" s="104"/>
      <c r="F41" s="105"/>
      <c r="G41" s="146">
        <f t="shared" si="1"/>
        <v>0</v>
      </c>
      <c r="H41" s="146">
        <f t="shared" si="0"/>
        <v>0</v>
      </c>
      <c r="I41" s="147">
        <f t="shared" si="2"/>
        <v>0</v>
      </c>
      <c r="J41" s="148">
        <f t="shared" si="3"/>
        <v>0</v>
      </c>
    </row>
    <row r="42" spans="1:10" ht="45" customHeight="1" x14ac:dyDescent="0.25">
      <c r="A42" s="150" t="s">
        <v>165</v>
      </c>
      <c r="B42" s="126" t="s">
        <v>219</v>
      </c>
      <c r="C42" s="158" t="s">
        <v>2</v>
      </c>
      <c r="D42" s="74">
        <v>2</v>
      </c>
      <c r="E42" s="104"/>
      <c r="F42" s="105"/>
      <c r="G42" s="146">
        <f t="shared" si="1"/>
        <v>0</v>
      </c>
      <c r="H42" s="146">
        <f t="shared" si="0"/>
        <v>0</v>
      </c>
      <c r="I42" s="147">
        <f t="shared" si="2"/>
        <v>0</v>
      </c>
      <c r="J42" s="148">
        <f t="shared" si="3"/>
        <v>0</v>
      </c>
    </row>
    <row r="43" spans="1:10" ht="45" customHeight="1" x14ac:dyDescent="0.25">
      <c r="A43" s="150" t="s">
        <v>166</v>
      </c>
      <c r="B43" s="126" t="s">
        <v>275</v>
      </c>
      <c r="C43" s="158" t="s">
        <v>2</v>
      </c>
      <c r="D43" s="75">
        <v>200</v>
      </c>
      <c r="E43" s="104"/>
      <c r="F43" s="105"/>
      <c r="G43" s="146">
        <f t="shared" si="1"/>
        <v>0</v>
      </c>
      <c r="H43" s="146">
        <f t="shared" si="0"/>
        <v>0</v>
      </c>
      <c r="I43" s="147">
        <f t="shared" si="2"/>
        <v>0</v>
      </c>
      <c r="J43" s="148">
        <f t="shared" si="3"/>
        <v>0</v>
      </c>
    </row>
    <row r="44" spans="1:10" ht="45" customHeight="1" x14ac:dyDescent="0.25">
      <c r="A44" s="150" t="s">
        <v>167</v>
      </c>
      <c r="B44" s="126" t="s">
        <v>274</v>
      </c>
      <c r="C44" s="158" t="s">
        <v>88</v>
      </c>
      <c r="D44" s="75">
        <v>600</v>
      </c>
      <c r="E44" s="104"/>
      <c r="F44" s="105"/>
      <c r="G44" s="146">
        <f t="shared" si="1"/>
        <v>0</v>
      </c>
      <c r="H44" s="146">
        <f t="shared" si="0"/>
        <v>0</v>
      </c>
      <c r="I44" s="147">
        <f t="shared" si="2"/>
        <v>0</v>
      </c>
      <c r="J44" s="148">
        <f t="shared" si="3"/>
        <v>0</v>
      </c>
    </row>
    <row r="45" spans="1:10" ht="45" customHeight="1" x14ac:dyDescent="0.25">
      <c r="A45" s="150" t="s">
        <v>168</v>
      </c>
      <c r="B45" s="126" t="s">
        <v>276</v>
      </c>
      <c r="C45" s="158" t="s">
        <v>89</v>
      </c>
      <c r="D45" s="75">
        <v>220</v>
      </c>
      <c r="E45" s="104"/>
      <c r="F45" s="105"/>
      <c r="G45" s="146">
        <f t="shared" si="1"/>
        <v>0</v>
      </c>
      <c r="H45" s="146">
        <f t="shared" si="0"/>
        <v>0</v>
      </c>
      <c r="I45" s="147">
        <f t="shared" si="2"/>
        <v>0</v>
      </c>
      <c r="J45" s="148">
        <f t="shared" si="3"/>
        <v>0</v>
      </c>
    </row>
    <row r="46" spans="1:10" ht="45" customHeight="1" x14ac:dyDescent="0.25">
      <c r="A46" s="150" t="s">
        <v>169</v>
      </c>
      <c r="B46" s="126" t="s">
        <v>277</v>
      </c>
      <c r="C46" s="158" t="s">
        <v>90</v>
      </c>
      <c r="D46" s="75">
        <v>10</v>
      </c>
      <c r="E46" s="104"/>
      <c r="F46" s="105"/>
      <c r="G46" s="146">
        <f t="shared" si="1"/>
        <v>0</v>
      </c>
      <c r="H46" s="146">
        <f t="shared" si="0"/>
        <v>0</v>
      </c>
      <c r="I46" s="147">
        <f t="shared" si="2"/>
        <v>0</v>
      </c>
      <c r="J46" s="148">
        <f t="shared" si="3"/>
        <v>0</v>
      </c>
    </row>
    <row r="47" spans="1:10" ht="45" customHeight="1" x14ac:dyDescent="0.25">
      <c r="A47" s="150" t="s">
        <v>170</v>
      </c>
      <c r="B47" s="126" t="s">
        <v>278</v>
      </c>
      <c r="C47" s="158" t="s">
        <v>109</v>
      </c>
      <c r="D47" s="75">
        <v>3</v>
      </c>
      <c r="E47" s="104"/>
      <c r="F47" s="105"/>
      <c r="G47" s="146">
        <f t="shared" si="1"/>
        <v>0</v>
      </c>
      <c r="H47" s="146">
        <f t="shared" si="0"/>
        <v>0</v>
      </c>
      <c r="I47" s="147">
        <f t="shared" si="2"/>
        <v>0</v>
      </c>
      <c r="J47" s="148">
        <f t="shared" si="3"/>
        <v>0</v>
      </c>
    </row>
    <row r="48" spans="1:10" ht="45" customHeight="1" x14ac:dyDescent="0.25">
      <c r="A48" s="150" t="s">
        <v>171</v>
      </c>
      <c r="B48" s="126" t="s">
        <v>279</v>
      </c>
      <c r="C48" s="158" t="s">
        <v>109</v>
      </c>
      <c r="D48" s="75">
        <v>3</v>
      </c>
      <c r="E48" s="104"/>
      <c r="F48" s="105"/>
      <c r="G48" s="146">
        <f t="shared" si="1"/>
        <v>0</v>
      </c>
      <c r="H48" s="146">
        <f t="shared" si="0"/>
        <v>0</v>
      </c>
      <c r="I48" s="147">
        <f t="shared" si="2"/>
        <v>0</v>
      </c>
      <c r="J48" s="148">
        <f t="shared" si="3"/>
        <v>0</v>
      </c>
    </row>
    <row r="49" spans="1:10" ht="45" customHeight="1" x14ac:dyDescent="0.25">
      <c r="A49" s="150" t="s">
        <v>172</v>
      </c>
      <c r="B49" s="126" t="s">
        <v>280</v>
      </c>
      <c r="C49" s="158" t="s">
        <v>109</v>
      </c>
      <c r="D49" s="75">
        <v>6</v>
      </c>
      <c r="E49" s="104"/>
      <c r="F49" s="105"/>
      <c r="G49" s="146">
        <f t="shared" si="1"/>
        <v>0</v>
      </c>
      <c r="H49" s="146">
        <f t="shared" si="0"/>
        <v>0</v>
      </c>
      <c r="I49" s="147">
        <f t="shared" si="2"/>
        <v>0</v>
      </c>
      <c r="J49" s="148">
        <f t="shared" si="3"/>
        <v>0</v>
      </c>
    </row>
    <row r="50" spans="1:10" ht="45" customHeight="1" x14ac:dyDescent="0.25">
      <c r="A50" s="150" t="s">
        <v>173</v>
      </c>
      <c r="B50" s="126" t="s">
        <v>295</v>
      </c>
      <c r="C50" s="158" t="s">
        <v>80</v>
      </c>
      <c r="D50" s="70">
        <v>200</v>
      </c>
      <c r="E50" s="104"/>
      <c r="F50" s="105"/>
      <c r="G50" s="146">
        <f t="shared" si="1"/>
        <v>0</v>
      </c>
      <c r="H50" s="146">
        <f t="shared" si="0"/>
        <v>0</v>
      </c>
      <c r="I50" s="147">
        <f t="shared" si="2"/>
        <v>0</v>
      </c>
      <c r="J50" s="148">
        <f t="shared" si="3"/>
        <v>0</v>
      </c>
    </row>
    <row r="51" spans="1:10" ht="45" customHeight="1" x14ac:dyDescent="0.25">
      <c r="A51" s="150" t="s">
        <v>174</v>
      </c>
      <c r="B51" s="126" t="s">
        <v>281</v>
      </c>
      <c r="C51" s="158" t="s">
        <v>2</v>
      </c>
      <c r="D51" s="70">
        <v>120</v>
      </c>
      <c r="E51" s="104"/>
      <c r="F51" s="105"/>
      <c r="G51" s="146">
        <f t="shared" si="1"/>
        <v>0</v>
      </c>
      <c r="H51" s="146">
        <f t="shared" si="0"/>
        <v>0</v>
      </c>
      <c r="I51" s="147">
        <f t="shared" si="2"/>
        <v>0</v>
      </c>
      <c r="J51" s="148">
        <f t="shared" si="3"/>
        <v>0</v>
      </c>
    </row>
    <row r="52" spans="1:10" ht="45" customHeight="1" x14ac:dyDescent="0.25">
      <c r="A52" s="150" t="s">
        <v>175</v>
      </c>
      <c r="B52" s="126" t="s">
        <v>282</v>
      </c>
      <c r="C52" s="158" t="s">
        <v>2</v>
      </c>
      <c r="D52" s="70">
        <v>200</v>
      </c>
      <c r="E52" s="104"/>
      <c r="F52" s="105"/>
      <c r="G52" s="146">
        <f t="shared" si="1"/>
        <v>0</v>
      </c>
      <c r="H52" s="146">
        <f t="shared" si="0"/>
        <v>0</v>
      </c>
      <c r="I52" s="147">
        <f t="shared" si="2"/>
        <v>0</v>
      </c>
      <c r="J52" s="148">
        <f t="shared" si="3"/>
        <v>0</v>
      </c>
    </row>
    <row r="53" spans="1:10" ht="45" customHeight="1" x14ac:dyDescent="0.25">
      <c r="A53" s="150" t="s">
        <v>176</v>
      </c>
      <c r="B53" s="126" t="s">
        <v>283</v>
      </c>
      <c r="C53" s="158" t="s">
        <v>2</v>
      </c>
      <c r="D53" s="70">
        <v>190</v>
      </c>
      <c r="E53" s="104"/>
      <c r="F53" s="105"/>
      <c r="G53" s="146">
        <f t="shared" si="1"/>
        <v>0</v>
      </c>
      <c r="H53" s="146">
        <f t="shared" si="0"/>
        <v>0</v>
      </c>
      <c r="I53" s="147">
        <f t="shared" si="2"/>
        <v>0</v>
      </c>
      <c r="J53" s="148">
        <f t="shared" si="3"/>
        <v>0</v>
      </c>
    </row>
    <row r="54" spans="1:10" ht="45" customHeight="1" x14ac:dyDescent="0.25">
      <c r="A54" s="150" t="s">
        <v>177</v>
      </c>
      <c r="B54" s="126" t="s">
        <v>296</v>
      </c>
      <c r="C54" s="77" t="s">
        <v>91</v>
      </c>
      <c r="D54" s="70">
        <v>5</v>
      </c>
      <c r="E54" s="104"/>
      <c r="F54" s="105"/>
      <c r="G54" s="146">
        <f t="shared" si="1"/>
        <v>0</v>
      </c>
      <c r="H54" s="146">
        <f t="shared" si="0"/>
        <v>0</v>
      </c>
      <c r="I54" s="147">
        <f t="shared" si="2"/>
        <v>0</v>
      </c>
      <c r="J54" s="148">
        <f t="shared" si="3"/>
        <v>0</v>
      </c>
    </row>
    <row r="55" spans="1:10" ht="45" customHeight="1" x14ac:dyDescent="0.25">
      <c r="A55" s="150" t="s">
        <v>178</v>
      </c>
      <c r="B55" s="126" t="s">
        <v>297</v>
      </c>
      <c r="C55" s="77" t="s">
        <v>91</v>
      </c>
      <c r="D55" s="70">
        <v>5</v>
      </c>
      <c r="E55" s="104"/>
      <c r="F55" s="105"/>
      <c r="G55" s="146">
        <f t="shared" si="1"/>
        <v>0</v>
      </c>
      <c r="H55" s="146">
        <f t="shared" si="0"/>
        <v>0</v>
      </c>
      <c r="I55" s="147">
        <f t="shared" si="2"/>
        <v>0</v>
      </c>
      <c r="J55" s="148">
        <f t="shared" si="3"/>
        <v>0</v>
      </c>
    </row>
    <row r="56" spans="1:10" ht="45" customHeight="1" x14ac:dyDescent="0.25">
      <c r="A56" s="150" t="s">
        <v>179</v>
      </c>
      <c r="B56" s="126" t="s">
        <v>298</v>
      </c>
      <c r="C56" s="77" t="s">
        <v>91</v>
      </c>
      <c r="D56" s="70">
        <v>10</v>
      </c>
      <c r="E56" s="104"/>
      <c r="F56" s="105"/>
      <c r="G56" s="146">
        <f t="shared" si="1"/>
        <v>0</v>
      </c>
      <c r="H56" s="146">
        <f t="shared" si="0"/>
        <v>0</v>
      </c>
      <c r="I56" s="147">
        <f t="shared" si="2"/>
        <v>0</v>
      </c>
      <c r="J56" s="148">
        <f t="shared" si="3"/>
        <v>0</v>
      </c>
    </row>
    <row r="57" spans="1:10" ht="45" customHeight="1" x14ac:dyDescent="0.25">
      <c r="A57" s="150" t="s">
        <v>180</v>
      </c>
      <c r="B57" s="159" t="s">
        <v>299</v>
      </c>
      <c r="C57" s="160" t="s">
        <v>92</v>
      </c>
      <c r="D57" s="82">
        <v>10</v>
      </c>
      <c r="E57" s="104"/>
      <c r="F57" s="105"/>
      <c r="G57" s="146">
        <f t="shared" si="1"/>
        <v>0</v>
      </c>
      <c r="H57" s="146">
        <f t="shared" si="0"/>
        <v>0</v>
      </c>
      <c r="I57" s="147">
        <f t="shared" si="2"/>
        <v>0</v>
      </c>
      <c r="J57" s="148">
        <f t="shared" si="3"/>
        <v>0</v>
      </c>
    </row>
    <row r="58" spans="1:10" ht="45" customHeight="1" x14ac:dyDescent="0.25">
      <c r="A58" s="150" t="s">
        <v>181</v>
      </c>
      <c r="B58" s="159" t="s">
        <v>284</v>
      </c>
      <c r="C58" s="160" t="s">
        <v>92</v>
      </c>
      <c r="D58" s="82">
        <v>20</v>
      </c>
      <c r="E58" s="104"/>
      <c r="F58" s="105"/>
      <c r="G58" s="146">
        <f t="shared" si="1"/>
        <v>0</v>
      </c>
      <c r="H58" s="146">
        <f t="shared" si="0"/>
        <v>0</v>
      </c>
      <c r="I58" s="147">
        <f t="shared" si="2"/>
        <v>0</v>
      </c>
      <c r="J58" s="148">
        <f t="shared" si="3"/>
        <v>0</v>
      </c>
    </row>
    <row r="59" spans="1:10" ht="69.75" customHeight="1" x14ac:dyDescent="0.25">
      <c r="A59" s="150" t="s">
        <v>182</v>
      </c>
      <c r="B59" s="159" t="s">
        <v>285</v>
      </c>
      <c r="C59" s="160" t="s">
        <v>93</v>
      </c>
      <c r="D59" s="82">
        <v>20</v>
      </c>
      <c r="E59" s="104"/>
      <c r="F59" s="105"/>
      <c r="G59" s="146">
        <f t="shared" si="1"/>
        <v>0</v>
      </c>
      <c r="H59" s="146">
        <f t="shared" si="0"/>
        <v>0</v>
      </c>
      <c r="I59" s="147">
        <f t="shared" si="2"/>
        <v>0</v>
      </c>
      <c r="J59" s="148">
        <f t="shared" si="3"/>
        <v>0</v>
      </c>
    </row>
    <row r="60" spans="1:10" ht="67.5" customHeight="1" x14ac:dyDescent="0.25">
      <c r="A60" s="150" t="s">
        <v>183</v>
      </c>
      <c r="B60" s="159" t="s">
        <v>286</v>
      </c>
      <c r="C60" s="160" t="s">
        <v>93</v>
      </c>
      <c r="D60" s="82">
        <v>20</v>
      </c>
      <c r="E60" s="104"/>
      <c r="F60" s="105"/>
      <c r="G60" s="146">
        <f t="shared" si="1"/>
        <v>0</v>
      </c>
      <c r="H60" s="146">
        <f t="shared" si="0"/>
        <v>0</v>
      </c>
      <c r="I60" s="147">
        <f t="shared" si="2"/>
        <v>0</v>
      </c>
      <c r="J60" s="148">
        <f t="shared" si="3"/>
        <v>0</v>
      </c>
    </row>
    <row r="61" spans="1:10" ht="59.25" customHeight="1" x14ac:dyDescent="0.25">
      <c r="A61" s="150" t="s">
        <v>184</v>
      </c>
      <c r="B61" s="159" t="s">
        <v>287</v>
      </c>
      <c r="C61" s="160" t="s">
        <v>93</v>
      </c>
      <c r="D61" s="82">
        <v>20</v>
      </c>
      <c r="E61" s="104"/>
      <c r="F61" s="105"/>
      <c r="G61" s="146">
        <f t="shared" si="1"/>
        <v>0</v>
      </c>
      <c r="H61" s="146">
        <f t="shared" si="0"/>
        <v>0</v>
      </c>
      <c r="I61" s="147">
        <f t="shared" si="2"/>
        <v>0</v>
      </c>
      <c r="J61" s="148">
        <f t="shared" si="3"/>
        <v>0</v>
      </c>
    </row>
    <row r="62" spans="1:10" ht="45" customHeight="1" x14ac:dyDescent="0.25">
      <c r="A62" s="150" t="s">
        <v>185</v>
      </c>
      <c r="B62" s="159" t="s">
        <v>288</v>
      </c>
      <c r="C62" s="160" t="s">
        <v>94</v>
      </c>
      <c r="D62" s="82">
        <v>8</v>
      </c>
      <c r="E62" s="104"/>
      <c r="F62" s="105"/>
      <c r="G62" s="146">
        <f t="shared" si="1"/>
        <v>0</v>
      </c>
      <c r="H62" s="146">
        <f t="shared" si="0"/>
        <v>0</v>
      </c>
      <c r="I62" s="147">
        <f t="shared" si="2"/>
        <v>0</v>
      </c>
      <c r="J62" s="148">
        <f t="shared" si="3"/>
        <v>0</v>
      </c>
    </row>
    <row r="63" spans="1:10" ht="45" customHeight="1" x14ac:dyDescent="0.25">
      <c r="A63" s="150" t="s">
        <v>186</v>
      </c>
      <c r="B63" s="126" t="s">
        <v>289</v>
      </c>
      <c r="C63" s="77" t="s">
        <v>95</v>
      </c>
      <c r="D63" s="70">
        <v>1</v>
      </c>
      <c r="E63" s="104"/>
      <c r="F63" s="105"/>
      <c r="G63" s="146">
        <f t="shared" si="1"/>
        <v>0</v>
      </c>
      <c r="H63" s="146">
        <f t="shared" si="0"/>
        <v>0</v>
      </c>
      <c r="I63" s="147">
        <f t="shared" si="2"/>
        <v>0</v>
      </c>
      <c r="J63" s="148">
        <f t="shared" si="3"/>
        <v>0</v>
      </c>
    </row>
    <row r="64" spans="1:10" ht="45" customHeight="1" x14ac:dyDescent="0.25">
      <c r="A64" s="150" t="s">
        <v>187</v>
      </c>
      <c r="B64" s="126" t="s">
        <v>290</v>
      </c>
      <c r="C64" s="77" t="s">
        <v>95</v>
      </c>
      <c r="D64" s="70">
        <v>1</v>
      </c>
      <c r="E64" s="104"/>
      <c r="F64" s="105"/>
      <c r="G64" s="146">
        <f t="shared" si="1"/>
        <v>0</v>
      </c>
      <c r="H64" s="146">
        <f t="shared" si="0"/>
        <v>0</v>
      </c>
      <c r="I64" s="147">
        <f t="shared" si="2"/>
        <v>0</v>
      </c>
      <c r="J64" s="148">
        <f t="shared" si="3"/>
        <v>0</v>
      </c>
    </row>
    <row r="65" spans="1:10" ht="85.95" customHeight="1" x14ac:dyDescent="0.25">
      <c r="A65" s="150" t="s">
        <v>188</v>
      </c>
      <c r="B65" s="143" t="s">
        <v>96</v>
      </c>
      <c r="C65" s="151" t="s">
        <v>103</v>
      </c>
      <c r="D65" s="74">
        <v>230</v>
      </c>
      <c r="E65" s="104"/>
      <c r="F65" s="105"/>
      <c r="G65" s="146">
        <f t="shared" si="1"/>
        <v>0</v>
      </c>
      <c r="H65" s="146">
        <f t="shared" si="0"/>
        <v>0</v>
      </c>
      <c r="I65" s="147">
        <f t="shared" si="2"/>
        <v>0</v>
      </c>
      <c r="J65" s="148">
        <f t="shared" si="3"/>
        <v>0</v>
      </c>
    </row>
    <row r="66" spans="1:10" ht="45" customHeight="1" x14ac:dyDescent="0.25">
      <c r="A66" s="150" t="s">
        <v>189</v>
      </c>
      <c r="B66" s="126" t="s">
        <v>110</v>
      </c>
      <c r="C66" s="157" t="s">
        <v>95</v>
      </c>
      <c r="D66" s="74">
        <v>20</v>
      </c>
      <c r="E66" s="104"/>
      <c r="F66" s="105"/>
      <c r="G66" s="146">
        <f t="shared" si="1"/>
        <v>0</v>
      </c>
      <c r="H66" s="146">
        <f t="shared" ref="H66:H77" si="4">D66*F66</f>
        <v>0</v>
      </c>
      <c r="I66" s="147">
        <f t="shared" si="2"/>
        <v>0</v>
      </c>
      <c r="J66" s="148">
        <f t="shared" si="3"/>
        <v>0</v>
      </c>
    </row>
    <row r="67" spans="1:10" ht="45" customHeight="1" x14ac:dyDescent="0.25">
      <c r="A67" s="150" t="s">
        <v>198</v>
      </c>
      <c r="B67" s="126" t="s">
        <v>319</v>
      </c>
      <c r="C67" s="157" t="s">
        <v>29</v>
      </c>
      <c r="D67" s="74">
        <v>10</v>
      </c>
      <c r="E67" s="104"/>
      <c r="F67" s="105"/>
      <c r="G67" s="146">
        <f t="shared" ref="G67:G77" si="5">F67*1.22</f>
        <v>0</v>
      </c>
      <c r="H67" s="146">
        <f t="shared" si="4"/>
        <v>0</v>
      </c>
      <c r="I67" s="147">
        <f t="shared" ref="I67:I77" si="6">H67*0.22</f>
        <v>0</v>
      </c>
      <c r="J67" s="148">
        <f t="shared" ref="J67:J77" si="7">H67+I67</f>
        <v>0</v>
      </c>
    </row>
    <row r="68" spans="1:10" ht="45" customHeight="1" x14ac:dyDescent="0.25">
      <c r="A68" s="150" t="s">
        <v>199</v>
      </c>
      <c r="B68" s="126" t="s">
        <v>97</v>
      </c>
      <c r="C68" s="157" t="s">
        <v>95</v>
      </c>
      <c r="D68" s="74">
        <v>2</v>
      </c>
      <c r="E68" s="104"/>
      <c r="F68" s="105"/>
      <c r="G68" s="146">
        <f t="shared" si="5"/>
        <v>0</v>
      </c>
      <c r="H68" s="146">
        <f t="shared" si="4"/>
        <v>0</v>
      </c>
      <c r="I68" s="147">
        <f t="shared" si="6"/>
        <v>0</v>
      </c>
      <c r="J68" s="148">
        <f t="shared" si="7"/>
        <v>0</v>
      </c>
    </row>
    <row r="69" spans="1:10" ht="45" customHeight="1" x14ac:dyDescent="0.25">
      <c r="A69" s="150" t="s">
        <v>190</v>
      </c>
      <c r="B69" s="126" t="s">
        <v>98</v>
      </c>
      <c r="C69" s="158" t="s">
        <v>80</v>
      </c>
      <c r="D69" s="74">
        <v>4</v>
      </c>
      <c r="E69" s="104"/>
      <c r="F69" s="105"/>
      <c r="G69" s="146">
        <f t="shared" si="5"/>
        <v>0</v>
      </c>
      <c r="H69" s="146">
        <f t="shared" si="4"/>
        <v>0</v>
      </c>
      <c r="I69" s="147">
        <f t="shared" si="6"/>
        <v>0</v>
      </c>
      <c r="J69" s="148">
        <f t="shared" si="7"/>
        <v>0</v>
      </c>
    </row>
    <row r="70" spans="1:10" ht="45" customHeight="1" x14ac:dyDescent="0.25">
      <c r="A70" s="150" t="s">
        <v>191</v>
      </c>
      <c r="B70" s="126" t="s">
        <v>291</v>
      </c>
      <c r="C70" s="77" t="s">
        <v>5</v>
      </c>
      <c r="D70" s="74">
        <v>15</v>
      </c>
      <c r="E70" s="104"/>
      <c r="F70" s="105"/>
      <c r="G70" s="146">
        <f t="shared" si="5"/>
        <v>0</v>
      </c>
      <c r="H70" s="146">
        <f t="shared" si="4"/>
        <v>0</v>
      </c>
      <c r="I70" s="147">
        <f t="shared" si="6"/>
        <v>0</v>
      </c>
      <c r="J70" s="148">
        <f t="shared" si="7"/>
        <v>0</v>
      </c>
    </row>
    <row r="71" spans="1:10" ht="45" customHeight="1" x14ac:dyDescent="0.25">
      <c r="A71" s="150" t="s">
        <v>192</v>
      </c>
      <c r="B71" s="126" t="s">
        <v>99</v>
      </c>
      <c r="C71" s="77" t="s">
        <v>103</v>
      </c>
      <c r="D71" s="74">
        <v>450</v>
      </c>
      <c r="E71" s="104"/>
      <c r="F71" s="105"/>
      <c r="G71" s="146">
        <f t="shared" si="5"/>
        <v>0</v>
      </c>
      <c r="H71" s="146">
        <f t="shared" si="4"/>
        <v>0</v>
      </c>
      <c r="I71" s="147">
        <f t="shared" si="6"/>
        <v>0</v>
      </c>
      <c r="J71" s="148">
        <f t="shared" si="7"/>
        <v>0</v>
      </c>
    </row>
    <row r="72" spans="1:10" ht="45" customHeight="1" x14ac:dyDescent="0.25">
      <c r="A72" s="150" t="s">
        <v>193</v>
      </c>
      <c r="B72" s="126" t="s">
        <v>292</v>
      </c>
      <c r="C72" s="158" t="s">
        <v>80</v>
      </c>
      <c r="D72" s="74">
        <v>380</v>
      </c>
      <c r="E72" s="104"/>
      <c r="F72" s="105"/>
      <c r="G72" s="146">
        <f t="shared" si="5"/>
        <v>0</v>
      </c>
      <c r="H72" s="146">
        <f t="shared" si="4"/>
        <v>0</v>
      </c>
      <c r="I72" s="147">
        <f t="shared" si="6"/>
        <v>0</v>
      </c>
      <c r="J72" s="148">
        <f t="shared" si="7"/>
        <v>0</v>
      </c>
    </row>
    <row r="73" spans="1:10" ht="45" customHeight="1" x14ac:dyDescent="0.25">
      <c r="A73" s="150" t="s">
        <v>194</v>
      </c>
      <c r="B73" s="126" t="s">
        <v>293</v>
      </c>
      <c r="C73" s="158" t="s">
        <v>80</v>
      </c>
      <c r="D73" s="74">
        <v>250</v>
      </c>
      <c r="E73" s="104"/>
      <c r="F73" s="105"/>
      <c r="G73" s="146">
        <f t="shared" si="5"/>
        <v>0</v>
      </c>
      <c r="H73" s="146">
        <f t="shared" si="4"/>
        <v>0</v>
      </c>
      <c r="I73" s="147">
        <f t="shared" si="6"/>
        <v>0</v>
      </c>
      <c r="J73" s="148">
        <f t="shared" si="7"/>
        <v>0</v>
      </c>
    </row>
    <row r="74" spans="1:10" ht="45" customHeight="1" x14ac:dyDescent="0.25">
      <c r="A74" s="150" t="s">
        <v>195</v>
      </c>
      <c r="B74" s="143" t="s">
        <v>100</v>
      </c>
      <c r="C74" s="151" t="s">
        <v>2</v>
      </c>
      <c r="D74" s="74">
        <v>10</v>
      </c>
      <c r="E74" s="104"/>
      <c r="F74" s="105"/>
      <c r="G74" s="146">
        <f t="shared" si="5"/>
        <v>0</v>
      </c>
      <c r="H74" s="146">
        <f t="shared" si="4"/>
        <v>0</v>
      </c>
      <c r="I74" s="147">
        <f t="shared" si="6"/>
        <v>0</v>
      </c>
      <c r="J74" s="148">
        <f t="shared" si="7"/>
        <v>0</v>
      </c>
    </row>
    <row r="75" spans="1:10" ht="45" customHeight="1" x14ac:dyDescent="0.25">
      <c r="A75" s="150" t="s">
        <v>196</v>
      </c>
      <c r="B75" s="126" t="s">
        <v>320</v>
      </c>
      <c r="C75" s="77" t="s">
        <v>2</v>
      </c>
      <c r="D75" s="74">
        <v>3</v>
      </c>
      <c r="E75" s="104"/>
      <c r="F75" s="105"/>
      <c r="G75" s="146">
        <f t="shared" si="5"/>
        <v>0</v>
      </c>
      <c r="H75" s="146">
        <f t="shared" si="4"/>
        <v>0</v>
      </c>
      <c r="I75" s="147">
        <f t="shared" si="6"/>
        <v>0</v>
      </c>
      <c r="J75" s="148">
        <f t="shared" si="7"/>
        <v>0</v>
      </c>
    </row>
    <row r="76" spans="1:10" ht="28.5" customHeight="1" x14ac:dyDescent="0.25">
      <c r="A76" s="161" t="s">
        <v>211</v>
      </c>
      <c r="B76" s="126" t="s">
        <v>321</v>
      </c>
      <c r="C76" s="77" t="s">
        <v>2</v>
      </c>
      <c r="D76" s="74">
        <v>10</v>
      </c>
      <c r="E76" s="104"/>
      <c r="F76" s="105"/>
      <c r="G76" s="146">
        <f t="shared" si="5"/>
        <v>0</v>
      </c>
      <c r="H76" s="146">
        <f t="shared" si="4"/>
        <v>0</v>
      </c>
      <c r="I76" s="147">
        <f t="shared" si="6"/>
        <v>0</v>
      </c>
      <c r="J76" s="148">
        <f t="shared" si="7"/>
        <v>0</v>
      </c>
    </row>
    <row r="77" spans="1:10" ht="28.5" customHeight="1" x14ac:dyDescent="0.25">
      <c r="A77" s="150" t="s">
        <v>214</v>
      </c>
      <c r="B77" s="126" t="s">
        <v>322</v>
      </c>
      <c r="C77" s="77" t="s">
        <v>2</v>
      </c>
      <c r="D77" s="74">
        <v>5</v>
      </c>
      <c r="E77" s="104"/>
      <c r="F77" s="105"/>
      <c r="G77" s="146">
        <f t="shared" si="5"/>
        <v>0</v>
      </c>
      <c r="H77" s="146">
        <f t="shared" si="4"/>
        <v>0</v>
      </c>
      <c r="I77" s="147">
        <f t="shared" si="6"/>
        <v>0</v>
      </c>
      <c r="J77" s="148">
        <f t="shared" si="7"/>
        <v>0</v>
      </c>
    </row>
    <row r="78" spans="1:10" ht="25.5" customHeight="1" x14ac:dyDescent="0.25">
      <c r="A78" s="180" t="s">
        <v>215</v>
      </c>
      <c r="B78" s="181"/>
      <c r="C78" s="181"/>
      <c r="D78" s="181"/>
      <c r="E78" s="181"/>
      <c r="F78" s="181"/>
      <c r="G78" s="181"/>
      <c r="H78" s="162">
        <f>SUM(H2:H77)</f>
        <v>0</v>
      </c>
      <c r="I78" s="162">
        <f>SUM(I2:I77)</f>
        <v>0</v>
      </c>
      <c r="J78" s="162">
        <f>SUM(J2:J77)</f>
        <v>0</v>
      </c>
    </row>
    <row r="80" spans="1:10" ht="13.8" x14ac:dyDescent="0.25">
      <c r="A80" s="184" t="s">
        <v>15</v>
      </c>
      <c r="B80" s="184"/>
      <c r="C80" s="184"/>
      <c r="D80" s="184"/>
      <c r="E80" s="184"/>
      <c r="F80" s="184"/>
      <c r="G80" s="184"/>
      <c r="H80" s="184"/>
      <c r="I80" s="184"/>
      <c r="J80" s="184"/>
    </row>
    <row r="81" spans="1:10" ht="18" customHeight="1" x14ac:dyDescent="0.25">
      <c r="A81" s="176" t="s">
        <v>33</v>
      </c>
      <c r="B81" s="176"/>
      <c r="C81" s="176"/>
      <c r="D81" s="176"/>
      <c r="E81" s="176"/>
      <c r="F81" s="176"/>
      <c r="G81" s="176"/>
      <c r="H81" s="176"/>
      <c r="I81" s="176"/>
      <c r="J81" s="176"/>
    </row>
    <row r="82" spans="1:10" ht="13.8" x14ac:dyDescent="0.25">
      <c r="A82" s="176" t="s">
        <v>300</v>
      </c>
      <c r="B82" s="176"/>
      <c r="C82" s="176"/>
      <c r="D82" s="176"/>
      <c r="E82" s="176"/>
      <c r="F82" s="176"/>
      <c r="G82" s="176"/>
      <c r="H82" s="176"/>
      <c r="I82" s="176"/>
      <c r="J82" s="176"/>
    </row>
    <row r="83" spans="1:10" ht="26.25" customHeight="1" x14ac:dyDescent="0.25">
      <c r="A83" s="176" t="s">
        <v>41</v>
      </c>
      <c r="B83" s="176"/>
      <c r="C83" s="176"/>
      <c r="D83" s="176"/>
      <c r="E83" s="176"/>
      <c r="F83" s="176"/>
      <c r="G83" s="176"/>
      <c r="H83" s="176"/>
      <c r="I83" s="176"/>
    </row>
    <row r="84" spans="1:10" ht="18" customHeight="1" x14ac:dyDescent="0.25">
      <c r="A84" s="176"/>
      <c r="B84" s="176"/>
      <c r="C84" s="176"/>
      <c r="D84" s="176"/>
      <c r="E84" s="176"/>
      <c r="F84" s="176"/>
      <c r="G84" s="176"/>
      <c r="H84" s="176"/>
      <c r="I84" s="176"/>
      <c r="J84" s="176"/>
    </row>
    <row r="85" spans="1:10" ht="18" customHeight="1" x14ac:dyDescent="0.25">
      <c r="A85" s="176"/>
      <c r="B85" s="176"/>
      <c r="C85" s="176"/>
      <c r="D85" s="176"/>
      <c r="E85" s="176"/>
      <c r="F85" s="176"/>
      <c r="G85" s="176"/>
      <c r="H85" s="176"/>
      <c r="I85" s="176"/>
      <c r="J85" s="176"/>
    </row>
  </sheetData>
  <sheetProtection password="C92B" sheet="1" objects="1" scenarios="1"/>
  <mergeCells count="8">
    <mergeCell ref="A85:J85"/>
    <mergeCell ref="A83:I83"/>
    <mergeCell ref="A78:G78"/>
    <mergeCell ref="A1:B1"/>
    <mergeCell ref="A80:J80"/>
    <mergeCell ref="A81:J81"/>
    <mergeCell ref="A82:J82"/>
    <mergeCell ref="A84:J84"/>
  </mergeCells>
  <phoneticPr fontId="0" type="noConversion"/>
  <pageMargins left="0.75" right="0.75" top="1" bottom="1" header="0" footer="0"/>
  <pageSetup paperSize="9" scale="6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16"/>
  <sheetViews>
    <sheetView tabSelected="1" view="pageBreakPreview" zoomScaleNormal="100" zoomScaleSheetLayoutView="100" workbookViewId="0">
      <selection activeCell="B2" sqref="B2"/>
    </sheetView>
  </sheetViews>
  <sheetFormatPr defaultColWidth="9.109375" defaultRowHeight="13.8" x14ac:dyDescent="0.25"/>
  <cols>
    <col min="1" max="1" width="7" style="30" customWidth="1"/>
    <col min="2" max="2" width="58.33203125" style="31" customWidth="1"/>
    <col min="3" max="3" width="4.33203125" style="30" hidden="1" customWidth="1"/>
    <col min="4" max="4" width="37.44140625" style="30" hidden="1" customWidth="1"/>
    <col min="5" max="5" width="32.33203125" style="30" hidden="1" customWidth="1"/>
    <col min="6" max="6" width="37.5546875" style="30" hidden="1" customWidth="1"/>
    <col min="7" max="7" width="30.33203125" style="30" hidden="1" customWidth="1"/>
    <col min="8" max="8" width="25.5546875" style="30" hidden="1" customWidth="1"/>
    <col min="9" max="9" width="21" style="30" hidden="1" customWidth="1"/>
    <col min="10" max="10" width="20.5546875" style="30" hidden="1" customWidth="1"/>
    <col min="11" max="11" width="13.44140625" style="30" customWidth="1"/>
    <col min="12" max="12" width="18.88671875" style="32" customWidth="1"/>
    <col min="13" max="13" width="21.5546875" style="30" customWidth="1"/>
    <col min="14" max="14" width="15.109375" style="30" customWidth="1"/>
    <col min="15" max="15" width="13.44140625" style="30" customWidth="1"/>
    <col min="16" max="16" width="15" style="30" customWidth="1"/>
    <col min="17" max="17" width="14.33203125" style="30" customWidth="1"/>
    <col min="18" max="18" width="14.88671875" style="30" customWidth="1"/>
    <col min="19" max="16384" width="9.109375" style="30"/>
  </cols>
  <sheetData>
    <row r="1" spans="1:18" ht="86.25" customHeight="1" x14ac:dyDescent="0.25">
      <c r="A1" s="185" t="s">
        <v>127</v>
      </c>
      <c r="B1" s="186"/>
      <c r="C1" s="28"/>
      <c r="D1" s="28" t="s">
        <v>22</v>
      </c>
      <c r="E1" s="28" t="s">
        <v>23</v>
      </c>
      <c r="F1" s="28" t="s">
        <v>24</v>
      </c>
      <c r="G1" s="28" t="s">
        <v>25</v>
      </c>
      <c r="H1" s="28" t="s">
        <v>26</v>
      </c>
      <c r="I1" s="28" t="s">
        <v>27</v>
      </c>
      <c r="J1" s="28" t="s">
        <v>28</v>
      </c>
      <c r="K1" s="28" t="s">
        <v>11</v>
      </c>
      <c r="L1" s="28" t="s">
        <v>128</v>
      </c>
      <c r="M1" s="27" t="s">
        <v>16</v>
      </c>
      <c r="N1" s="27" t="s">
        <v>12</v>
      </c>
      <c r="O1" s="27" t="s">
        <v>13</v>
      </c>
      <c r="P1" s="27" t="s">
        <v>200</v>
      </c>
      <c r="Q1" s="27" t="s">
        <v>302</v>
      </c>
      <c r="R1" s="27" t="s">
        <v>249</v>
      </c>
    </row>
    <row r="2" spans="1:18" ht="102" customHeight="1" x14ac:dyDescent="0.25">
      <c r="A2" s="118" t="s">
        <v>48</v>
      </c>
      <c r="B2" s="76" t="s">
        <v>324</v>
      </c>
      <c r="C2" s="90" t="s">
        <v>111</v>
      </c>
      <c r="D2" s="78">
        <v>23365</v>
      </c>
      <c r="E2" s="119"/>
      <c r="F2" s="120"/>
      <c r="G2" s="120"/>
      <c r="H2" s="120"/>
      <c r="I2" s="120"/>
      <c r="J2" s="120"/>
      <c r="K2" s="90" t="s">
        <v>116</v>
      </c>
      <c r="L2" s="78">
        <v>20800</v>
      </c>
      <c r="M2" s="106"/>
      <c r="N2" s="110"/>
      <c r="O2" s="121">
        <f>N2*1.22</f>
        <v>0</v>
      </c>
      <c r="P2" s="121">
        <f t="shared" ref="P2" si="0">L2*N2</f>
        <v>0</v>
      </c>
      <c r="Q2" s="121">
        <f>P2*0.22</f>
        <v>0</v>
      </c>
      <c r="R2" s="122">
        <f>P2+Q2</f>
        <v>0</v>
      </c>
    </row>
    <row r="3" spans="1:18" s="31" customFormat="1" ht="82.8" x14ac:dyDescent="0.25">
      <c r="A3" s="123" t="s">
        <v>121</v>
      </c>
      <c r="B3" s="76" t="s">
        <v>254</v>
      </c>
      <c r="C3" s="90" t="s">
        <v>112</v>
      </c>
      <c r="D3" s="78">
        <v>17670</v>
      </c>
      <c r="E3" s="119"/>
      <c r="F3" s="124"/>
      <c r="G3" s="120"/>
      <c r="H3" s="120"/>
      <c r="I3" s="120"/>
      <c r="J3" s="120"/>
      <c r="K3" s="90" t="s">
        <v>117</v>
      </c>
      <c r="L3" s="78">
        <v>12640</v>
      </c>
      <c r="M3" s="106"/>
      <c r="N3" s="110"/>
      <c r="O3" s="121">
        <f t="shared" ref="O3:O9" si="1">N3*1.22</f>
        <v>0</v>
      </c>
      <c r="P3" s="121">
        <f t="shared" ref="P3:P9" si="2">L3*N3</f>
        <v>0</v>
      </c>
      <c r="Q3" s="121">
        <f t="shared" ref="Q3:Q9" si="3">P3*0.22</f>
        <v>0</v>
      </c>
      <c r="R3" s="122">
        <f t="shared" ref="R3:R9" si="4">P3+Q3</f>
        <v>0</v>
      </c>
    </row>
    <row r="4" spans="1:18" ht="72" customHeight="1" x14ac:dyDescent="0.25">
      <c r="A4" s="123" t="s">
        <v>122</v>
      </c>
      <c r="B4" s="76" t="s">
        <v>258</v>
      </c>
      <c r="C4" s="90" t="s">
        <v>113</v>
      </c>
      <c r="D4" s="90">
        <v>403</v>
      </c>
      <c r="E4" s="120"/>
      <c r="F4" s="120"/>
      <c r="G4" s="120"/>
      <c r="H4" s="120"/>
      <c r="I4" s="120"/>
      <c r="J4" s="120"/>
      <c r="K4" s="90" t="s">
        <v>113</v>
      </c>
      <c r="L4" s="90">
        <v>750</v>
      </c>
      <c r="M4" s="107"/>
      <c r="N4" s="110"/>
      <c r="O4" s="121">
        <f t="shared" si="1"/>
        <v>0</v>
      </c>
      <c r="P4" s="121">
        <f t="shared" si="2"/>
        <v>0</v>
      </c>
      <c r="Q4" s="121">
        <f t="shared" si="3"/>
        <v>0</v>
      </c>
      <c r="R4" s="122">
        <f t="shared" si="4"/>
        <v>0</v>
      </c>
    </row>
    <row r="5" spans="1:18" ht="52.5" customHeight="1" x14ac:dyDescent="0.25">
      <c r="A5" s="118" t="s">
        <v>123</v>
      </c>
      <c r="B5" s="76" t="s">
        <v>318</v>
      </c>
      <c r="C5" s="90" t="s">
        <v>113</v>
      </c>
      <c r="D5" s="90">
        <v>360</v>
      </c>
      <c r="E5" s="120"/>
      <c r="F5" s="120"/>
      <c r="G5" s="120"/>
      <c r="H5" s="120"/>
      <c r="I5" s="120"/>
      <c r="J5" s="120"/>
      <c r="K5" s="90" t="s">
        <v>113</v>
      </c>
      <c r="L5" s="90">
        <v>70</v>
      </c>
      <c r="M5" s="107"/>
      <c r="N5" s="110"/>
      <c r="O5" s="121">
        <f t="shared" si="1"/>
        <v>0</v>
      </c>
      <c r="P5" s="121">
        <f t="shared" si="2"/>
        <v>0</v>
      </c>
      <c r="Q5" s="121">
        <f t="shared" si="3"/>
        <v>0</v>
      </c>
      <c r="R5" s="122">
        <f t="shared" si="4"/>
        <v>0</v>
      </c>
    </row>
    <row r="6" spans="1:18" ht="51" customHeight="1" x14ac:dyDescent="0.25">
      <c r="A6" s="123" t="s">
        <v>124</v>
      </c>
      <c r="B6" s="76" t="s">
        <v>323</v>
      </c>
      <c r="C6" s="90" t="s">
        <v>114</v>
      </c>
      <c r="D6" s="90">
        <v>5000</v>
      </c>
      <c r="E6" s="119"/>
      <c r="F6" s="120"/>
      <c r="G6" s="120"/>
      <c r="H6" s="120"/>
      <c r="I6" s="120"/>
      <c r="J6" s="120"/>
      <c r="K6" s="90" t="s">
        <v>114</v>
      </c>
      <c r="L6" s="90">
        <v>60</v>
      </c>
      <c r="M6" s="107"/>
      <c r="N6" s="110"/>
      <c r="O6" s="121">
        <f t="shared" si="1"/>
        <v>0</v>
      </c>
      <c r="P6" s="121">
        <f t="shared" si="2"/>
        <v>0</v>
      </c>
      <c r="Q6" s="121">
        <f t="shared" si="3"/>
        <v>0</v>
      </c>
      <c r="R6" s="122">
        <f t="shared" si="4"/>
        <v>0</v>
      </c>
    </row>
    <row r="7" spans="1:18" ht="44.25" customHeight="1" x14ac:dyDescent="0.25">
      <c r="A7" s="123" t="s">
        <v>125</v>
      </c>
      <c r="B7" s="76" t="s">
        <v>325</v>
      </c>
      <c r="C7" s="90" t="s">
        <v>115</v>
      </c>
      <c r="D7" s="90">
        <v>50</v>
      </c>
      <c r="E7" s="120"/>
      <c r="F7" s="120"/>
      <c r="G7" s="120"/>
      <c r="H7" s="120"/>
      <c r="I7" s="120"/>
      <c r="J7" s="120"/>
      <c r="K7" s="90" t="s">
        <v>115</v>
      </c>
      <c r="L7" s="90">
        <v>30</v>
      </c>
      <c r="M7" s="108"/>
      <c r="N7" s="110"/>
      <c r="O7" s="121">
        <f t="shared" si="1"/>
        <v>0</v>
      </c>
      <c r="P7" s="121">
        <f t="shared" si="2"/>
        <v>0</v>
      </c>
      <c r="Q7" s="121">
        <f t="shared" si="3"/>
        <v>0</v>
      </c>
      <c r="R7" s="122">
        <f t="shared" si="4"/>
        <v>0</v>
      </c>
    </row>
    <row r="8" spans="1:18" ht="44.25" customHeight="1" x14ac:dyDescent="0.25">
      <c r="A8" s="125" t="s">
        <v>126</v>
      </c>
      <c r="B8" s="130" t="s">
        <v>316</v>
      </c>
      <c r="C8" s="131"/>
      <c r="D8" s="132"/>
      <c r="E8" s="133"/>
      <c r="F8" s="133"/>
      <c r="G8" s="134"/>
      <c r="H8" s="133"/>
      <c r="I8" s="133"/>
      <c r="J8" s="133"/>
      <c r="K8" s="135" t="s">
        <v>114</v>
      </c>
      <c r="L8" s="136">
        <v>100</v>
      </c>
      <c r="M8" s="109"/>
      <c r="N8" s="111"/>
      <c r="O8" s="127">
        <f t="shared" si="1"/>
        <v>0</v>
      </c>
      <c r="P8" s="127">
        <f t="shared" si="2"/>
        <v>0</v>
      </c>
      <c r="Q8" s="127">
        <f t="shared" si="3"/>
        <v>0</v>
      </c>
      <c r="R8" s="128">
        <f t="shared" si="4"/>
        <v>0</v>
      </c>
    </row>
    <row r="9" spans="1:18" ht="67.5" customHeight="1" x14ac:dyDescent="0.25">
      <c r="A9" s="118" t="s">
        <v>256</v>
      </c>
      <c r="B9" s="129" t="s">
        <v>259</v>
      </c>
      <c r="C9" s="137"/>
      <c r="D9" s="120"/>
      <c r="E9" s="120"/>
      <c r="F9" s="120"/>
      <c r="G9" s="120"/>
      <c r="H9" s="120"/>
      <c r="I9" s="120"/>
      <c r="J9" s="120"/>
      <c r="K9" s="123" t="s">
        <v>257</v>
      </c>
      <c r="L9" s="138">
        <v>20</v>
      </c>
      <c r="M9" s="108"/>
      <c r="N9" s="110"/>
      <c r="O9" s="121">
        <f t="shared" si="1"/>
        <v>0</v>
      </c>
      <c r="P9" s="121">
        <f t="shared" si="2"/>
        <v>0</v>
      </c>
      <c r="Q9" s="121">
        <f t="shared" si="3"/>
        <v>0</v>
      </c>
      <c r="R9" s="122">
        <f t="shared" si="4"/>
        <v>0</v>
      </c>
    </row>
    <row r="10" spans="1:18" s="29" customFormat="1" x14ac:dyDescent="0.25">
      <c r="A10" s="139"/>
      <c r="B10" s="188" t="s">
        <v>49</v>
      </c>
      <c r="C10" s="189"/>
      <c r="D10" s="189"/>
      <c r="E10" s="189"/>
      <c r="F10" s="189"/>
      <c r="G10" s="189"/>
      <c r="H10" s="189"/>
      <c r="I10" s="189"/>
      <c r="J10" s="189"/>
      <c r="K10" s="189"/>
      <c r="L10" s="189"/>
      <c r="M10" s="189"/>
      <c r="N10" s="189"/>
      <c r="O10" s="189"/>
      <c r="P10" s="140">
        <f>SUM(P2:P9)</f>
        <v>0</v>
      </c>
      <c r="Q10" s="140">
        <f>SUM(Q2:Q9)</f>
        <v>0</v>
      </c>
      <c r="R10" s="140">
        <f>SUM(R2:R9)</f>
        <v>0</v>
      </c>
    </row>
    <row r="12" spans="1:18" x14ac:dyDescent="0.25">
      <c r="B12" s="33" t="s">
        <v>31</v>
      </c>
    </row>
    <row r="13" spans="1:18" ht="32.25" customHeight="1" x14ac:dyDescent="0.25">
      <c r="B13" s="187" t="s">
        <v>43</v>
      </c>
      <c r="C13" s="187"/>
      <c r="D13" s="187"/>
      <c r="E13" s="187"/>
      <c r="F13" s="187"/>
      <c r="G13" s="187"/>
      <c r="H13" s="187"/>
      <c r="I13" s="187"/>
      <c r="J13" s="187"/>
      <c r="K13" s="187"/>
      <c r="L13" s="187"/>
      <c r="M13" s="187"/>
      <c r="N13" s="187"/>
      <c r="O13" s="187"/>
      <c r="P13" s="187"/>
      <c r="Q13" s="187"/>
    </row>
    <row r="14" spans="1:18" x14ac:dyDescent="0.25">
      <c r="B14" s="187" t="s">
        <v>260</v>
      </c>
      <c r="C14" s="187"/>
      <c r="D14" s="187"/>
      <c r="E14" s="187"/>
      <c r="F14" s="187"/>
      <c r="G14" s="187"/>
      <c r="H14" s="187"/>
      <c r="I14" s="187"/>
      <c r="J14" s="187"/>
      <c r="K14" s="187"/>
      <c r="L14" s="187"/>
      <c r="M14" s="187"/>
      <c r="N14" s="187"/>
      <c r="O14" s="187"/>
      <c r="P14" s="187"/>
      <c r="Q14" s="187"/>
    </row>
    <row r="15" spans="1:18" x14ac:dyDescent="0.25">
      <c r="B15" s="190" t="s">
        <v>261</v>
      </c>
      <c r="C15" s="190"/>
      <c r="D15" s="190"/>
      <c r="E15" s="190"/>
      <c r="F15" s="190"/>
      <c r="G15" s="190"/>
      <c r="H15" s="190"/>
      <c r="I15" s="190"/>
      <c r="J15" s="190"/>
      <c r="K15" s="190"/>
      <c r="L15" s="190"/>
      <c r="M15" s="190"/>
      <c r="N15" s="190"/>
      <c r="O15" s="190"/>
      <c r="P15" s="190"/>
      <c r="Q15" s="190"/>
      <c r="R15" s="190"/>
    </row>
    <row r="16" spans="1:18" ht="34.5" customHeight="1" x14ac:dyDescent="0.25">
      <c r="B16" s="30"/>
      <c r="L16" s="30"/>
    </row>
  </sheetData>
  <sheetProtection password="C92B" sheet="1" objects="1" scenarios="1"/>
  <mergeCells count="5">
    <mergeCell ref="A1:B1"/>
    <mergeCell ref="B13:Q13"/>
    <mergeCell ref="B14:Q14"/>
    <mergeCell ref="B10:O10"/>
    <mergeCell ref="B15:R15"/>
  </mergeCells>
  <pageMargins left="0.7" right="0.7" top="0.75" bottom="0.75" header="0.3" footer="0.3"/>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SEZNAM SKLOPOV</vt:lpstr>
      <vt:lpstr>1.OBJEKTNA IN KUHINJSKA HIG., </vt:lpstr>
      <vt:lpstr>2.PRALNA SREDSTVA</vt:lpstr>
      <vt:lpstr>3. PRIPOMOČKI ZA ČIŠČENJE</vt:lpstr>
      <vt:lpstr>4.PAPIRNA GALANTERIJA</vt:lpstr>
      <vt:lpstr>'1.OBJEKTNA IN KUHINJSKA HIG., '!Področje_tiskanja</vt:lpstr>
      <vt:lpstr>'2.PRALNA SREDSTVA'!Področje_tiskanja</vt:lpstr>
      <vt:lpstr>'3. PRIPOMOČKI ZA ČIŠČENJE'!Področje_tiskanja</vt:lpstr>
      <vt:lpstr>'4.PAPIRNA GALANTERIJA'!Področje_tiskanja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Judita Grenko</dc:creator>
  <cp:lastModifiedBy>Špela Knol</cp:lastModifiedBy>
  <cp:lastPrinted>2016-01-14T12:58:56Z</cp:lastPrinted>
  <dcterms:created xsi:type="dcterms:W3CDTF">2006-04-13T10:06:30Z</dcterms:created>
  <dcterms:modified xsi:type="dcterms:W3CDTF">2016-03-04T10:23:29Z</dcterms:modified>
</cp:coreProperties>
</file>